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E:\SHOWROOM等配信アプリ関連\【SR】運営全般資料\支払想定額確認ツール\"/>
    </mc:Choice>
  </mc:AlternateContent>
  <xr:revisionPtr revIDLastSave="0" documentId="13_ncr:1_{F4DD6CD7-3FCA-499E-A717-41F5E19FA54D}" xr6:coauthVersionLast="47" xr6:coauthVersionMax="47" xr10:uidLastSave="{00000000-0000-0000-0000-000000000000}"/>
  <workbookProtection workbookAlgorithmName="SHA-512" workbookHashValue="k4s8EpjRUiupFS8Sy3ED0WurNW3LKOjOwHPLZNgKyBJLGO/WjX79wdk/zW/FxkyGbpG98w/qHEqH30ncdw9Nkw==" workbookSaltValue="nm1Nz7FnRObEqnK3MSBjvQ==" workbookSpinCount="100000" lockStructure="1"/>
  <bookViews>
    <workbookView xWindow="-120" yWindow="-120" windowWidth="24240" windowHeight="13140" xr2:uid="{AB36729B-194A-412B-A3A9-08B38DAA2813}"/>
  </bookViews>
  <sheets>
    <sheet name="2023年6月配信分" sheetId="45" r:id="rId1"/>
    <sheet name="2023年5月配信分" sheetId="44" r:id="rId2"/>
    <sheet name="2023年4月配信分" sheetId="43" r:id="rId3"/>
    <sheet name="2023年3月配信分" sheetId="42" r:id="rId4"/>
    <sheet name="2023年2月配信分" sheetId="41" r:id="rId5"/>
    <sheet name="2023年1月配信分" sheetId="40" r:id="rId6"/>
    <sheet name="2022年12月配信分" sheetId="39" r:id="rId7"/>
    <sheet name="2022年11月配信分" sheetId="38" r:id="rId8"/>
    <sheet name="2022年10月配信分" sheetId="37" r:id="rId9"/>
    <sheet name="2022年9月配信分" sheetId="35" r:id="rId10"/>
    <sheet name="2022年8月配信分" sheetId="34" r:id="rId11"/>
    <sheet name="2022年7月配信分" sheetId="33" r:id="rId12"/>
    <sheet name="2022年6月配信分" sheetId="32" r:id="rId13"/>
    <sheet name="2022年5月配信分" sheetId="31" r:id="rId14"/>
    <sheet name="2022年4月配信分" sheetId="30" r:id="rId15"/>
    <sheet name="2022年3月配信分" sheetId="29" r:id="rId16"/>
    <sheet name="2022年2月配信分" sheetId="28" r:id="rId17"/>
    <sheet name="2022年1月配信分" sheetId="27" r:id="rId18"/>
    <sheet name="2021年12月配信分" sheetId="26" r:id="rId19"/>
    <sheet name="2021年11月配信分" sheetId="25" r:id="rId20"/>
    <sheet name="2021年10月配信分" sheetId="24" r:id="rId21"/>
    <sheet name="2021年9月配信分" sheetId="23" r:id="rId22"/>
    <sheet name="2021年8月配信分" sheetId="22" r:id="rId23"/>
    <sheet name="2021年7月配信分" sheetId="21" r:id="rId24"/>
    <sheet name="2021年6月配信分" sheetId="20" r:id="rId25"/>
    <sheet name="2021年5月配信分" sheetId="19" r:id="rId26"/>
    <sheet name="2021年4月配信分" sheetId="18" r:id="rId27"/>
    <sheet name="2021年3月配信分" sheetId="17" r:id="rId28"/>
    <sheet name="2021年2月配信分" sheetId="16" r:id="rId29"/>
    <sheet name="2021年1月配信分" sheetId="15" r:id="rId30"/>
    <sheet name="2020年12月配信分" sheetId="14" r:id="rId31"/>
    <sheet name="2020年11月配信分" sheetId="13" r:id="rId32"/>
    <sheet name="2020年10月配信分" sheetId="12" r:id="rId33"/>
    <sheet name="2020年9月配信分" sheetId="11" r:id="rId34"/>
    <sheet name="2020年8月配信分" sheetId="10" r:id="rId35"/>
    <sheet name="2020年7月配信分" sheetId="9" r:id="rId36"/>
    <sheet name="2020年6月配信分" sheetId="8" r:id="rId37"/>
    <sheet name="2020年5月配信分" sheetId="7" r:id="rId38"/>
    <sheet name="2020年4月配信分" sheetId="6" r:id="rId39"/>
    <sheet name="2020年3月配信分" sheetId="5" r:id="rId40"/>
    <sheet name="2020年2月配信分" sheetId="3" r:id="rId41"/>
    <sheet name="2020年1月配信分" sheetId="2" r:id="rId4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6" i="45" l="1"/>
  <c r="C9" i="45"/>
  <c r="K9" i="45" s="1"/>
  <c r="D9" i="45" s="1"/>
  <c r="L9" i="45" s="1"/>
  <c r="M9" i="45" s="1"/>
  <c r="K16" i="44"/>
  <c r="D16" i="44"/>
  <c r="L16" i="44" s="1"/>
  <c r="M16" i="44" s="1"/>
  <c r="C9" i="44"/>
  <c r="K9" i="44" s="1"/>
  <c r="K16" i="43"/>
  <c r="C9" i="43"/>
  <c r="K9" i="43" s="1"/>
  <c r="K16" i="42"/>
  <c r="C9" i="42"/>
  <c r="K9" i="42" s="1"/>
  <c r="K16" i="41"/>
  <c r="D16" i="41" s="1"/>
  <c r="L16" i="41" s="1"/>
  <c r="M16" i="41" s="1"/>
  <c r="C9" i="41"/>
  <c r="K9" i="41" s="1"/>
  <c r="K16" i="40"/>
  <c r="C9" i="40"/>
  <c r="K9" i="40" s="1"/>
  <c r="K16" i="39"/>
  <c r="D16" i="39"/>
  <c r="L16" i="39" s="1"/>
  <c r="M16" i="39" s="1"/>
  <c r="C9" i="39"/>
  <c r="K9" i="39" s="1"/>
  <c r="K16" i="38"/>
  <c r="C9" i="38"/>
  <c r="K9" i="38" s="1"/>
  <c r="K16" i="37"/>
  <c r="D16" i="37" s="1"/>
  <c r="L16" i="37" s="1"/>
  <c r="C9" i="37"/>
  <c r="K9" i="37" s="1"/>
  <c r="L16" i="35"/>
  <c r="M16" i="35" s="1"/>
  <c r="K16" i="35"/>
  <c r="D16" i="35"/>
  <c r="C9" i="35"/>
  <c r="K9" i="35" s="1"/>
  <c r="K16" i="34"/>
  <c r="C9" i="34"/>
  <c r="K9" i="34" s="1"/>
  <c r="D9" i="34" s="1"/>
  <c r="L9" i="34" s="1"/>
  <c r="M9" i="34" s="1"/>
  <c r="K16" i="33"/>
  <c r="D16" i="33"/>
  <c r="L16" i="33" s="1"/>
  <c r="M16" i="33" s="1"/>
  <c r="C9" i="33"/>
  <c r="K9" i="33" s="1"/>
  <c r="L16" i="32"/>
  <c r="M16" i="32" s="1"/>
  <c r="K16" i="32"/>
  <c r="D16" i="32"/>
  <c r="C9" i="32"/>
  <c r="K9" i="32" s="1"/>
  <c r="K16" i="31"/>
  <c r="C9" i="31"/>
  <c r="K9" i="31" s="1"/>
  <c r="K16" i="30"/>
  <c r="C9" i="30"/>
  <c r="K9" i="30" s="1"/>
  <c r="K16" i="29"/>
  <c r="C9" i="29"/>
  <c r="K9" i="29" s="1"/>
  <c r="K16" i="28"/>
  <c r="D16" i="28"/>
  <c r="L16" i="28" s="1"/>
  <c r="C9" i="28"/>
  <c r="K9" i="28" s="1"/>
  <c r="M11" i="45" l="1"/>
  <c r="N9" i="45"/>
  <c r="F9" i="45"/>
  <c r="D16" i="45"/>
  <c r="L16" i="45" s="1"/>
  <c r="M16" i="45" s="1"/>
  <c r="D9" i="44"/>
  <c r="L9" i="44" s="1"/>
  <c r="M9" i="44" s="1"/>
  <c r="M18" i="44"/>
  <c r="N16" i="44"/>
  <c r="F16" i="44"/>
  <c r="D9" i="43"/>
  <c r="L9" i="43" s="1"/>
  <c r="M9" i="43" s="1"/>
  <c r="D16" i="43"/>
  <c r="L16" i="43" s="1"/>
  <c r="M16" i="43" s="1"/>
  <c r="D9" i="42"/>
  <c r="L9" i="42" s="1"/>
  <c r="M9" i="42" s="1"/>
  <c r="D16" i="42"/>
  <c r="L16" i="42" s="1"/>
  <c r="M16" i="42" s="1"/>
  <c r="D9" i="41"/>
  <c r="L9" i="41" s="1"/>
  <c r="M9" i="41" s="1"/>
  <c r="M18" i="41"/>
  <c r="N16" i="41"/>
  <c r="F16" i="41"/>
  <c r="D9" i="40"/>
  <c r="L9" i="40" s="1"/>
  <c r="M9" i="40" s="1"/>
  <c r="D16" i="40"/>
  <c r="L16" i="40" s="1"/>
  <c r="M16" i="40" s="1"/>
  <c r="D9" i="39"/>
  <c r="L9" i="39" s="1"/>
  <c r="M9" i="39" s="1"/>
  <c r="M18" i="39"/>
  <c r="N16" i="39"/>
  <c r="F16" i="39"/>
  <c r="D9" i="38"/>
  <c r="L9" i="38" s="1"/>
  <c r="M9" i="38" s="1"/>
  <c r="D16" i="38"/>
  <c r="L16" i="38" s="1"/>
  <c r="M16" i="38" s="1"/>
  <c r="D9" i="37"/>
  <c r="L9" i="37" s="1"/>
  <c r="M9" i="37" s="1"/>
  <c r="M16" i="37"/>
  <c r="M18" i="35"/>
  <c r="F16" i="35"/>
  <c r="N16" i="35"/>
  <c r="D9" i="35"/>
  <c r="L9" i="35" s="1"/>
  <c r="M9" i="35" s="1"/>
  <c r="M11" i="34"/>
  <c r="N9" i="34"/>
  <c r="F9" i="34"/>
  <c r="D16" i="34"/>
  <c r="L16" i="34" s="1"/>
  <c r="M16" i="34" s="1"/>
  <c r="D9" i="33"/>
  <c r="L9" i="33" s="1"/>
  <c r="M9" i="33" s="1"/>
  <c r="M18" i="33"/>
  <c r="N16" i="33"/>
  <c r="F16" i="33"/>
  <c r="D9" i="32"/>
  <c r="L9" i="32" s="1"/>
  <c r="M9" i="32" s="1"/>
  <c r="M18" i="32"/>
  <c r="F16" i="32"/>
  <c r="N16" i="32"/>
  <c r="D9" i="31"/>
  <c r="L9" i="31" s="1"/>
  <c r="M9" i="31" s="1"/>
  <c r="D16" i="31"/>
  <c r="L16" i="31" s="1"/>
  <c r="M16" i="31" s="1"/>
  <c r="D9" i="30"/>
  <c r="L9" i="30" s="1"/>
  <c r="M9" i="30" s="1"/>
  <c r="D16" i="30"/>
  <c r="L16" i="30" s="1"/>
  <c r="M16" i="30" s="1"/>
  <c r="D9" i="29"/>
  <c r="L9" i="29" s="1"/>
  <c r="M9" i="29" s="1"/>
  <c r="D16" i="29"/>
  <c r="L16" i="29" s="1"/>
  <c r="M16" i="29" s="1"/>
  <c r="M16" i="28"/>
  <c r="M18" i="28" s="1"/>
  <c r="D9" i="28"/>
  <c r="L9" i="28" s="1"/>
  <c r="M9" i="28" s="1"/>
  <c r="F16" i="28"/>
  <c r="K16" i="27"/>
  <c r="C9" i="27"/>
  <c r="K9" i="27" s="1"/>
  <c r="K16" i="26"/>
  <c r="D16" i="26" s="1"/>
  <c r="L16" i="26" s="1"/>
  <c r="C9" i="26"/>
  <c r="K9" i="26" s="1"/>
  <c r="K16" i="25"/>
  <c r="C9" i="25"/>
  <c r="K9" i="25" s="1"/>
  <c r="K16" i="24"/>
  <c r="D16" i="24" s="1"/>
  <c r="L16" i="24" s="1"/>
  <c r="C9" i="24"/>
  <c r="K9" i="24" s="1"/>
  <c r="K16" i="23"/>
  <c r="C9" i="23"/>
  <c r="K9" i="23" s="1"/>
  <c r="K16" i="22"/>
  <c r="C9" i="22"/>
  <c r="K9" i="22" s="1"/>
  <c r="K16" i="21"/>
  <c r="C9" i="21"/>
  <c r="K9" i="21" s="1"/>
  <c r="K16" i="20"/>
  <c r="D16" i="20" s="1"/>
  <c r="L16" i="20" s="1"/>
  <c r="C9" i="20"/>
  <c r="K9" i="20" s="1"/>
  <c r="K16" i="19"/>
  <c r="C9" i="19"/>
  <c r="K9" i="19" s="1"/>
  <c r="K16" i="18"/>
  <c r="D16" i="18" s="1"/>
  <c r="L16" i="18" s="1"/>
  <c r="C9" i="18"/>
  <c r="K9" i="18" s="1"/>
  <c r="K16" i="17"/>
  <c r="D16" i="17" s="1"/>
  <c r="L16" i="17" s="1"/>
  <c r="C9" i="17"/>
  <c r="K9" i="17" s="1"/>
  <c r="K16" i="16"/>
  <c r="D16" i="16" s="1"/>
  <c r="L16" i="16" s="1"/>
  <c r="M16" i="16" s="1"/>
  <c r="C9" i="16"/>
  <c r="K9" i="16" s="1"/>
  <c r="K16" i="15"/>
  <c r="C9" i="15"/>
  <c r="K9" i="15" s="1"/>
  <c r="M18" i="45" l="1"/>
  <c r="N16" i="45"/>
  <c r="F16" i="45"/>
  <c r="M11" i="44"/>
  <c r="N9" i="44"/>
  <c r="F9" i="44"/>
  <c r="N16" i="43"/>
  <c r="F16" i="43"/>
  <c r="M18" i="43"/>
  <c r="N9" i="43"/>
  <c r="F9" i="43"/>
  <c r="M11" i="43"/>
  <c r="M18" i="42"/>
  <c r="N16" i="42"/>
  <c r="F16" i="42"/>
  <c r="M11" i="42"/>
  <c r="N9" i="42"/>
  <c r="F9" i="42"/>
  <c r="N9" i="41"/>
  <c r="F9" i="41"/>
  <c r="M11" i="41"/>
  <c r="M18" i="40"/>
  <c r="N16" i="40"/>
  <c r="F16" i="40"/>
  <c r="N9" i="40"/>
  <c r="F9" i="40"/>
  <c r="M11" i="40"/>
  <c r="M11" i="39"/>
  <c r="N9" i="39"/>
  <c r="F9" i="39"/>
  <c r="N16" i="38"/>
  <c r="F16" i="38"/>
  <c r="M18" i="38"/>
  <c r="N9" i="38"/>
  <c r="F9" i="38"/>
  <c r="M11" i="38"/>
  <c r="M11" i="37"/>
  <c r="N9" i="37"/>
  <c r="F9" i="37"/>
  <c r="M18" i="37"/>
  <c r="N16" i="37"/>
  <c r="F16" i="37"/>
  <c r="N9" i="35"/>
  <c r="F9" i="35"/>
  <c r="M11" i="35"/>
  <c r="M18" i="34"/>
  <c r="N16" i="34"/>
  <c r="F16" i="34"/>
  <c r="M11" i="33"/>
  <c r="N9" i="33"/>
  <c r="F9" i="33"/>
  <c r="N9" i="32"/>
  <c r="F9" i="32"/>
  <c r="M11" i="32"/>
  <c r="M18" i="31"/>
  <c r="N16" i="31"/>
  <c r="F16" i="31"/>
  <c r="M11" i="31"/>
  <c r="N9" i="31"/>
  <c r="F9" i="31"/>
  <c r="N16" i="30"/>
  <c r="F16" i="30"/>
  <c r="M18" i="30"/>
  <c r="N9" i="30"/>
  <c r="F9" i="30"/>
  <c r="M11" i="30"/>
  <c r="N16" i="29"/>
  <c r="F16" i="29"/>
  <c r="M18" i="29"/>
  <c r="M11" i="29"/>
  <c r="N9" i="29"/>
  <c r="F9" i="29"/>
  <c r="N16" i="28"/>
  <c r="N9" i="28"/>
  <c r="M11" i="28"/>
  <c r="F9" i="28"/>
  <c r="D9" i="27"/>
  <c r="L9" i="27" s="1"/>
  <c r="M9" i="27" s="1"/>
  <c r="D16" i="27"/>
  <c r="L16" i="27" s="1"/>
  <c r="M16" i="27" s="1"/>
  <c r="D9" i="26"/>
  <c r="L9" i="26" s="1"/>
  <c r="M9" i="26" s="1"/>
  <c r="M16" i="26"/>
  <c r="D9" i="25"/>
  <c r="L9" i="25" s="1"/>
  <c r="M9" i="25" s="1"/>
  <c r="D16" i="25"/>
  <c r="L16" i="25" s="1"/>
  <c r="M16" i="25" s="1"/>
  <c r="D9" i="24"/>
  <c r="L9" i="24" s="1"/>
  <c r="M9" i="24" s="1"/>
  <c r="M16" i="24"/>
  <c r="D9" i="23"/>
  <c r="L9" i="23" s="1"/>
  <c r="M9" i="23" s="1"/>
  <c r="D16" i="23"/>
  <c r="L16" i="23" s="1"/>
  <c r="M16" i="23" s="1"/>
  <c r="D16" i="22"/>
  <c r="L16" i="22" s="1"/>
  <c r="M16" i="22" s="1"/>
  <c r="D9" i="22"/>
  <c r="L9" i="22" s="1"/>
  <c r="M9" i="22" s="1"/>
  <c r="M11" i="22" s="1"/>
  <c r="D9" i="21"/>
  <c r="L9" i="21" s="1"/>
  <c r="M9" i="21" s="1"/>
  <c r="D16" i="21"/>
  <c r="L16" i="21" s="1"/>
  <c r="M16" i="21" s="1"/>
  <c r="D9" i="20"/>
  <c r="L9" i="20" s="1"/>
  <c r="M9" i="20" s="1"/>
  <c r="M16" i="20"/>
  <c r="D9" i="19"/>
  <c r="L9" i="19" s="1"/>
  <c r="M9" i="19" s="1"/>
  <c r="D16" i="19"/>
  <c r="L16" i="19" s="1"/>
  <c r="M16" i="19" s="1"/>
  <c r="D9" i="18"/>
  <c r="L9" i="18" s="1"/>
  <c r="M9" i="18" s="1"/>
  <c r="M16" i="18"/>
  <c r="D9" i="17"/>
  <c r="L9" i="17" s="1"/>
  <c r="M9" i="17" s="1"/>
  <c r="M16" i="17"/>
  <c r="D9" i="16"/>
  <c r="L9" i="16" s="1"/>
  <c r="M9" i="16" s="1"/>
  <c r="M18" i="16"/>
  <c r="N16" i="16"/>
  <c r="F16" i="16"/>
  <c r="D9" i="15"/>
  <c r="L9" i="15" s="1"/>
  <c r="M9" i="15" s="1"/>
  <c r="D16" i="15"/>
  <c r="L16" i="15" s="1"/>
  <c r="M16" i="15" s="1"/>
  <c r="K16" i="14"/>
  <c r="D16" i="14" s="1"/>
  <c r="L16" i="14" s="1"/>
  <c r="M16" i="14" s="1"/>
  <c r="C9" i="14"/>
  <c r="K9" i="14" s="1"/>
  <c r="M18" i="27" l="1"/>
  <c r="N16" i="27"/>
  <c r="F16" i="27"/>
  <c r="M11" i="27"/>
  <c r="N9" i="27"/>
  <c r="F9" i="27"/>
  <c r="M11" i="26"/>
  <c r="N9" i="26"/>
  <c r="F9" i="26"/>
  <c r="M18" i="26"/>
  <c r="N16" i="26"/>
  <c r="F16" i="26"/>
  <c r="M18" i="25"/>
  <c r="N16" i="25"/>
  <c r="F16" i="25"/>
  <c r="N9" i="25"/>
  <c r="F9" i="25"/>
  <c r="M11" i="25"/>
  <c r="M11" i="24"/>
  <c r="N9" i="24"/>
  <c r="F9" i="24"/>
  <c r="M18" i="24"/>
  <c r="N16" i="24"/>
  <c r="F16" i="24"/>
  <c r="N16" i="23"/>
  <c r="F16" i="23"/>
  <c r="M18" i="23"/>
  <c r="N9" i="23"/>
  <c r="F9" i="23"/>
  <c r="M11" i="23"/>
  <c r="N9" i="22"/>
  <c r="F9" i="22"/>
  <c r="M18" i="22"/>
  <c r="N16" i="22"/>
  <c r="F16" i="22"/>
  <c r="M18" i="21"/>
  <c r="N16" i="21"/>
  <c r="F16" i="21"/>
  <c r="M11" i="21"/>
  <c r="N9" i="21"/>
  <c r="F9" i="21"/>
  <c r="M11" i="20"/>
  <c r="N9" i="20"/>
  <c r="F9" i="20"/>
  <c r="M18" i="20"/>
  <c r="N16" i="20"/>
  <c r="F16" i="20"/>
  <c r="M18" i="19"/>
  <c r="N16" i="19"/>
  <c r="F16" i="19"/>
  <c r="N9" i="19"/>
  <c r="F9" i="19"/>
  <c r="M11" i="19"/>
  <c r="N9" i="18"/>
  <c r="F9" i="18"/>
  <c r="M11" i="18"/>
  <c r="M18" i="18"/>
  <c r="N16" i="18"/>
  <c r="F16" i="18"/>
  <c r="M11" i="17"/>
  <c r="N9" i="17"/>
  <c r="F9" i="17"/>
  <c r="M18" i="17"/>
  <c r="N16" i="17"/>
  <c r="F16" i="17"/>
  <c r="M11" i="16"/>
  <c r="N9" i="16"/>
  <c r="F9" i="16"/>
  <c r="M18" i="15"/>
  <c r="N16" i="15"/>
  <c r="F16" i="15"/>
  <c r="N9" i="15"/>
  <c r="F9" i="15"/>
  <c r="M11" i="15"/>
  <c r="D9" i="14"/>
  <c r="L9" i="14" s="1"/>
  <c r="M9" i="14" s="1"/>
  <c r="M18" i="14"/>
  <c r="N16" i="14"/>
  <c r="F16" i="14"/>
  <c r="K16" i="13"/>
  <c r="C9" i="13"/>
  <c r="K9" i="13" s="1"/>
  <c r="M11" i="14" l="1"/>
  <c r="N9" i="14"/>
  <c r="F9" i="14"/>
  <c r="D9" i="13"/>
  <c r="L9" i="13" s="1"/>
  <c r="M9" i="13" s="1"/>
  <c r="D16" i="13"/>
  <c r="L16" i="13" s="1"/>
  <c r="M16" i="13" s="1"/>
  <c r="K16" i="12"/>
  <c r="D16" i="12" s="1"/>
  <c r="C9" i="12"/>
  <c r="K9" i="12" s="1"/>
  <c r="D9" i="12" s="1"/>
  <c r="M18" i="13" l="1"/>
  <c r="N16" i="13"/>
  <c r="F16" i="13"/>
  <c r="N9" i="13"/>
  <c r="F9" i="13"/>
  <c r="M11" i="13"/>
  <c r="L9" i="12"/>
  <c r="M9" i="12" s="1"/>
  <c r="L16" i="12"/>
  <c r="M16" i="12" s="1"/>
  <c r="K16" i="11"/>
  <c r="C9" i="11"/>
  <c r="K9" i="11" s="1"/>
  <c r="M18" i="12" l="1"/>
  <c r="N16" i="12"/>
  <c r="F16" i="12"/>
  <c r="M11" i="12"/>
  <c r="N9" i="12"/>
  <c r="F9" i="12"/>
  <c r="D9" i="11"/>
  <c r="L9" i="11" s="1"/>
  <c r="M9" i="11" s="1"/>
  <c r="D16" i="11"/>
  <c r="L16" i="11" s="1"/>
  <c r="M16" i="11" s="1"/>
  <c r="K16" i="10"/>
  <c r="C9" i="10"/>
  <c r="K9" i="10" s="1"/>
  <c r="M18" i="11" l="1"/>
  <c r="N16" i="11"/>
  <c r="F16" i="11"/>
  <c r="M11" i="11"/>
  <c r="N9" i="11"/>
  <c r="F9" i="11"/>
  <c r="D9" i="10"/>
  <c r="L9" i="10" s="1"/>
  <c r="M9" i="10" s="1"/>
  <c r="F9" i="10" s="1"/>
  <c r="D16" i="10"/>
  <c r="L16" i="10" s="1"/>
  <c r="M16" i="10" s="1"/>
  <c r="F16" i="10" s="1"/>
  <c r="K16" i="9"/>
  <c r="C9" i="9"/>
  <c r="K9" i="9" s="1"/>
  <c r="M18" i="10" l="1"/>
  <c r="N16" i="10"/>
  <c r="N9" i="10"/>
  <c r="M11" i="10"/>
  <c r="D9" i="9"/>
  <c r="L9" i="9" s="1"/>
  <c r="M9" i="9" s="1"/>
  <c r="D16" i="9"/>
  <c r="L16" i="9" s="1"/>
  <c r="M16" i="9" s="1"/>
  <c r="K16" i="8"/>
  <c r="C9" i="8"/>
  <c r="K9" i="8" s="1"/>
  <c r="M11" i="9" l="1"/>
  <c r="N9" i="9"/>
  <c r="F9" i="9" s="1"/>
  <c r="M18" i="9"/>
  <c r="N16" i="9"/>
  <c r="F16" i="9" s="1"/>
  <c r="D9" i="8"/>
  <c r="D16" i="8"/>
  <c r="K15" i="7"/>
  <c r="D15" i="7" s="1"/>
  <c r="L15" i="7" s="1"/>
  <c r="M15" i="7" s="1"/>
  <c r="C9" i="7"/>
  <c r="K9" i="7" s="1"/>
  <c r="L16" i="8" l="1"/>
  <c r="M16" i="8" s="1"/>
  <c r="L9" i="8"/>
  <c r="M9" i="8" s="1"/>
  <c r="M17" i="7"/>
  <c r="N15" i="7"/>
  <c r="F15" i="7" s="1"/>
  <c r="D9" i="7"/>
  <c r="L9" i="7" s="1"/>
  <c r="M9" i="7" s="1"/>
  <c r="K15" i="6"/>
  <c r="C9" i="6"/>
  <c r="K9" i="6" s="1"/>
  <c r="M18" i="8" l="1"/>
  <c r="N16" i="8"/>
  <c r="F16" i="8" s="1"/>
  <c r="N9" i="8"/>
  <c r="F9" i="8" s="1"/>
  <c r="M11" i="8"/>
  <c r="N9" i="7"/>
  <c r="F9" i="7" s="1"/>
  <c r="M11" i="7"/>
  <c r="D9" i="6"/>
  <c r="L9" i="6" s="1"/>
  <c r="M9" i="6" s="1"/>
  <c r="D15" i="6"/>
  <c r="L15" i="6" s="1"/>
  <c r="M15" i="6" s="1"/>
  <c r="K15" i="5"/>
  <c r="C9" i="5"/>
  <c r="K9" i="5" s="1"/>
  <c r="M17" i="6" l="1"/>
  <c r="N15" i="6"/>
  <c r="F15" i="6" s="1"/>
  <c r="M11" i="6"/>
  <c r="N9" i="6"/>
  <c r="F9" i="6" s="1"/>
  <c r="D9" i="5"/>
  <c r="L9" i="5" s="1"/>
  <c r="M9" i="5" s="1"/>
  <c r="D15" i="5"/>
  <c r="L15" i="5" s="1"/>
  <c r="M15" i="5" s="1"/>
  <c r="M11" i="5" l="1"/>
  <c r="N9" i="5"/>
  <c r="F9" i="5" s="1"/>
  <c r="M17" i="5"/>
  <c r="N15" i="5"/>
  <c r="F15" i="5" s="1"/>
  <c r="K15" i="3"/>
  <c r="C9" i="3"/>
  <c r="K9" i="3" s="1"/>
  <c r="D9" i="3" l="1"/>
  <c r="L9" i="3" s="1"/>
  <c r="M9" i="3" s="1"/>
  <c r="D15" i="3"/>
  <c r="L15" i="3" s="1"/>
  <c r="M15" i="3" s="1"/>
  <c r="K15" i="2"/>
  <c r="C9" i="2"/>
  <c r="K9" i="2" s="1"/>
  <c r="N15" i="3" l="1"/>
  <c r="F15" i="3" s="1"/>
  <c r="M17" i="3"/>
  <c r="M11" i="3"/>
  <c r="N9" i="3"/>
  <c r="F9" i="3" s="1"/>
  <c r="D9" i="2"/>
  <c r="L9" i="2" s="1"/>
  <c r="M9" i="2" s="1"/>
  <c r="D15" i="2"/>
  <c r="L15" i="2" s="1"/>
  <c r="M15" i="2" s="1"/>
  <c r="M17" i="2" l="1"/>
  <c r="N15" i="2"/>
  <c r="F15" i="2" s="1"/>
  <c r="M11" i="2"/>
  <c r="N9" i="2"/>
  <c r="F9" i="2" s="1"/>
</calcChain>
</file>

<file path=xl/sharedStrings.xml><?xml version="1.0" encoding="utf-8"?>
<sst xmlns="http://schemas.openxmlformats.org/spreadsheetml/2006/main" count="5093" uniqueCount="367">
  <si>
    <t>獲得G</t>
    <rPh sb="0" eb="2">
      <t>カクトク</t>
    </rPh>
    <phoneticPr fontId="2"/>
  </si>
  <si>
    <t>OGへの支払額</t>
    <rPh sb="4" eb="6">
      <t>シハライ</t>
    </rPh>
    <rPh sb="6" eb="7">
      <t>ガク</t>
    </rPh>
    <phoneticPr fontId="2"/>
  </si>
  <si>
    <t>個別ランク</t>
    <rPh sb="0" eb="2">
      <t>コベツ</t>
    </rPh>
    <phoneticPr fontId="2"/>
  </si>
  <si>
    <t>支払料率</t>
    <rPh sb="0" eb="2">
      <t>シハライ</t>
    </rPh>
    <rPh sb="2" eb="4">
      <t>リョウリツ</t>
    </rPh>
    <phoneticPr fontId="2"/>
  </si>
  <si>
    <t>支払想定額（振込手数料差引前）</t>
    <rPh sb="0" eb="2">
      <t>シハライ</t>
    </rPh>
    <rPh sb="2" eb="4">
      <t>ソウテイ</t>
    </rPh>
    <rPh sb="4" eb="5">
      <t>ガク</t>
    </rPh>
    <rPh sb="6" eb="8">
      <t>フリコミ</t>
    </rPh>
    <rPh sb="8" eb="11">
      <t>テスウリョウ</t>
    </rPh>
    <rPh sb="11" eb="13">
      <t>サシヒキ</t>
    </rPh>
    <rPh sb="13" eb="14">
      <t>マエ</t>
    </rPh>
    <phoneticPr fontId="2"/>
  </si>
  <si>
    <t>振込手数料</t>
    <rPh sb="0" eb="2">
      <t>フリコミ</t>
    </rPh>
    <rPh sb="2" eb="5">
      <t>テスウリョウ</t>
    </rPh>
    <phoneticPr fontId="2"/>
  </si>
  <si>
    <t>支払想定額（振込手数料差引後）</t>
    <rPh sb="0" eb="2">
      <t>シハライ</t>
    </rPh>
    <rPh sb="2" eb="4">
      <t>ソウテイ</t>
    </rPh>
    <rPh sb="4" eb="5">
      <t>ガク</t>
    </rPh>
    <rPh sb="6" eb="8">
      <t>フリコミ</t>
    </rPh>
    <rPh sb="8" eb="11">
      <t>テスウリョウ</t>
    </rPh>
    <rPh sb="11" eb="13">
      <t>サシヒキ</t>
    </rPh>
    <rPh sb="13" eb="14">
      <t>ゴ</t>
    </rPh>
    <phoneticPr fontId="2"/>
  </si>
  <si>
    <t>※手取り額</t>
    <rPh sb="1" eb="3">
      <t>テド</t>
    </rPh>
    <rPh sb="4" eb="5">
      <t>ガク</t>
    </rPh>
    <phoneticPr fontId="2"/>
  </si>
  <si>
    <t>※MKランクは[1]で算出</t>
    <rPh sb="11" eb="13">
      <t>サンシュツ</t>
    </rPh>
    <phoneticPr fontId="2"/>
  </si>
  <si>
    <t>↓アカウントIDを入力してください</t>
    <rPh sb="9" eb="11">
      <t>ニュウリョク</t>
    </rPh>
    <phoneticPr fontId="2"/>
  </si>
  <si>
    <t>sana__0527</t>
  </si>
  <si>
    <t>kahotami12</t>
  </si>
  <si>
    <t>hoshimari</t>
  </si>
  <si>
    <t>ben2microphone</t>
  </si>
  <si>
    <t>sp_yumeno</t>
  </si>
  <si>
    <t>yuuki1011hikaru</t>
  </si>
  <si>
    <t>Kamimura_Fuko</t>
  </si>
  <si>
    <t>MRNRTU422</t>
  </si>
  <si>
    <t>yoani_ng_eri</t>
  </si>
  <si>
    <t>chiecojp</t>
  </si>
  <si>
    <t>ezogesnurserys</t>
  </si>
  <si>
    <t>uni86uni</t>
  </si>
  <si>
    <t>mio_spiritant</t>
  </si>
  <si>
    <t>NR3YUpORXHbrbS8</t>
  </si>
  <si>
    <t>mia0313cat</t>
  </si>
  <si>
    <t>mizuki_0310</t>
  </si>
  <si>
    <t>shigenoli</t>
  </si>
  <si>
    <t>maki.mmd</t>
  </si>
  <si>
    <t>mi_sawakai</t>
  </si>
  <si>
    <t>piichan175</t>
  </si>
  <si>
    <t>↑入力してください</t>
    <rPh sb="1" eb="3">
      <t>ニュウリョク</t>
    </rPh>
    <phoneticPr fontId="2"/>
  </si>
  <si>
    <t>■獲得Gから支払想定額を算出してみる</t>
    <rPh sb="1" eb="3">
      <t>カクトク</t>
    </rPh>
    <rPh sb="12" eb="14">
      <t>サンシュツ</t>
    </rPh>
    <phoneticPr fontId="2"/>
  </si>
  <si>
    <t>■ご自身の現在の数値を確認してみる</t>
    <rPh sb="2" eb="4">
      <t>ジシン</t>
    </rPh>
    <rPh sb="5" eb="7">
      <t>ゲンザイ</t>
    </rPh>
    <rPh sb="8" eb="10">
      <t>スウチ</t>
    </rPh>
    <rPh sb="11" eb="13">
      <t>カクニン</t>
    </rPh>
    <phoneticPr fontId="2"/>
  </si>
  <si>
    <t>Eri_Toduki</t>
  </si>
  <si>
    <t>lafraise_funa</t>
  </si>
  <si>
    <t>meyudayo</t>
  </si>
  <si>
    <t>sp_mars</t>
  </si>
  <si>
    <t>sp_merc</t>
  </si>
  <si>
    <t>rarumia</t>
  </si>
  <si>
    <t>MKsoul</t>
    <phoneticPr fontId="2"/>
  </si>
  <si>
    <t>※アカウントID「MKsoul」でMK全体の確認ができます</t>
    <rPh sb="19" eb="21">
      <t>ゼンタイ</t>
    </rPh>
    <rPh sb="22" eb="24">
      <t>カクニン</t>
    </rPh>
    <phoneticPr fontId="2"/>
  </si>
  <si>
    <t>150000</t>
    <phoneticPr fontId="2"/>
  </si>
  <si>
    <t>lafraise27</t>
  </si>
  <si>
    <t>peacemagicdrawing</t>
  </si>
  <si>
    <t>lafraiserisa</t>
  </si>
  <si>
    <t>piratesofthenil</t>
  </si>
  <si>
    <t>fAt96n8VlvWr87b</t>
  </si>
  <si>
    <t>honoka630</t>
  </si>
  <si>
    <t>apayaka</t>
  </si>
  <si>
    <t>更新日時：2020/02/01_07:00</t>
    <rPh sb="0" eb="2">
      <t>コウシン</t>
    </rPh>
    <rPh sb="2" eb="4">
      <t>ニチジ</t>
    </rPh>
    <phoneticPr fontId="2"/>
  </si>
  <si>
    <t>Saki_1w</t>
    <phoneticPr fontId="2"/>
  </si>
  <si>
    <t>料率表</t>
    <rPh sb="0" eb="2">
      <t>リョウリツ</t>
    </rPh>
    <rPh sb="2" eb="3">
      <t>ヒョウ</t>
    </rPh>
    <phoneticPr fontId="2"/>
  </si>
  <si>
    <t>月間全体獲得G（単位：G）</t>
    <rPh sb="0" eb="2">
      <t>ゲッカン</t>
    </rPh>
    <rPh sb="2" eb="4">
      <t>ゼンタイ</t>
    </rPh>
    <rPh sb="4" eb="6">
      <t>カクトク</t>
    </rPh>
    <rPh sb="8" eb="10">
      <t>タンイ</t>
    </rPh>
    <phoneticPr fontId="2"/>
  </si>
  <si>
    <t>[1]
0-
500000</t>
    <phoneticPr fontId="2"/>
  </si>
  <si>
    <t>[2]
500001-
1000000</t>
    <phoneticPr fontId="2"/>
  </si>
  <si>
    <t>[3]
1000001-
1500000</t>
    <phoneticPr fontId="2"/>
  </si>
  <si>
    <t>[4]
1500001-
2000000</t>
    <phoneticPr fontId="2"/>
  </si>
  <si>
    <t>[5]
2000001-
2500000</t>
    <phoneticPr fontId="2"/>
  </si>
  <si>
    <t>[6]
2500001-
3000000</t>
    <phoneticPr fontId="2"/>
  </si>
  <si>
    <t>[7]
3000001-
3500000</t>
    <phoneticPr fontId="2"/>
  </si>
  <si>
    <t>[8]
3500001-
4000000</t>
    <phoneticPr fontId="2"/>
  </si>
  <si>
    <t>[9]
4000001-
4500000</t>
    <phoneticPr fontId="2"/>
  </si>
  <si>
    <t>[10]
4500001-
5000000</t>
    <phoneticPr fontId="2"/>
  </si>
  <si>
    <t xml:space="preserve">[11]
5000001-
</t>
    <phoneticPr fontId="2"/>
  </si>
  <si>
    <t>月間支払金額(※)</t>
    <rPh sb="0" eb="2">
      <t>ゲッカン</t>
    </rPh>
    <rPh sb="2" eb="4">
      <t>シハライ</t>
    </rPh>
    <rPh sb="4" eb="6">
      <t>キンガク</t>
    </rPh>
    <phoneticPr fontId="2"/>
  </si>
  <si>
    <t>[SSS]2,000,001円-
　（5194808G-）</t>
    <rPh sb="14" eb="15">
      <t>エン</t>
    </rPh>
    <phoneticPr fontId="2"/>
  </si>
  <si>
    <t>[SS] 1,000,001円-2,000,000円
　（2597406G-）</t>
    <phoneticPr fontId="2"/>
  </si>
  <si>
    <t>[S] 500,001円-1,000,000円
　（1298704G-）</t>
    <phoneticPr fontId="2"/>
  </si>
  <si>
    <t>[AA] 300,001円-500,000円
　（779224G-）</t>
    <phoneticPr fontId="2"/>
  </si>
  <si>
    <t>[A] 150,001円-300,000円
　（389613G-）</t>
    <phoneticPr fontId="2"/>
  </si>
  <si>
    <t>[B] 100,001円-150,000円
　（259743G-）</t>
    <rPh sb="11" eb="12">
      <t>エン</t>
    </rPh>
    <rPh sb="20" eb="21">
      <t>エン</t>
    </rPh>
    <phoneticPr fontId="2"/>
  </si>
  <si>
    <t>[C] 50,001円-100,000円
　（129873G-）</t>
    <phoneticPr fontId="2"/>
  </si>
  <si>
    <t>[D] 25,001円-50,000円
　（64938G-）</t>
    <rPh sb="10" eb="11">
      <t>エン</t>
    </rPh>
    <rPh sb="18" eb="19">
      <t>エン</t>
    </rPh>
    <phoneticPr fontId="2"/>
  </si>
  <si>
    <t>[E] 0-25,000円
　（最低支払額ライン：19880G-）</t>
    <rPh sb="12" eb="13">
      <t>エン</t>
    </rPh>
    <rPh sb="16" eb="18">
      <t>サイテイ</t>
    </rPh>
    <rPh sb="18" eb="20">
      <t>シハライ</t>
    </rPh>
    <rPh sb="20" eb="21">
      <t>ガク</t>
    </rPh>
    <phoneticPr fontId="2"/>
  </si>
  <si>
    <t>※決済手数料等諸費用差引後金額（消費税等含む）</t>
    <phoneticPr fontId="2"/>
  </si>
  <si>
    <t>令和2年1月1日 施行</t>
    <phoneticPr fontId="2"/>
  </si>
  <si>
    <t>t0rimania</t>
    <phoneticPr fontId="2"/>
  </si>
  <si>
    <t>c_sea_see</t>
    <phoneticPr fontId="2"/>
  </si>
  <si>
    <t>◎支払想定額確認ツール</t>
    <rPh sb="1" eb="3">
      <t>シハライ</t>
    </rPh>
    <rPh sb="3" eb="5">
      <t>ソウテイ</t>
    </rPh>
    <rPh sb="5" eb="6">
      <t>ガク</t>
    </rPh>
    <rPh sb="6" eb="8">
      <t>カクニン</t>
    </rPh>
    <phoneticPr fontId="2"/>
  </si>
  <si>
    <t>reihoshino</t>
    <phoneticPr fontId="2"/>
  </si>
  <si>
    <t>※算出（ランク確定）は、配信を行った月の初日～末日を算出期間とし、各月初日でリセットされます。</t>
    <rPh sb="1" eb="3">
      <t>サンシュツ</t>
    </rPh>
    <rPh sb="7" eb="9">
      <t>カクテイ</t>
    </rPh>
    <phoneticPr fontId="2"/>
  </si>
  <si>
    <t>※数字の反映は1日1～数回になりますので、完全なリアルタイムではない旨、予めご了承ください。</t>
    <phoneticPr fontId="2"/>
  </si>
  <si>
    <t>c_sea_see</t>
  </si>
  <si>
    <t>shiorhn</t>
  </si>
  <si>
    <t>t0rimania</t>
  </si>
  <si>
    <t>Ally50446835</t>
  </si>
  <si>
    <t>Satona_ib</t>
  </si>
  <si>
    <t>hitoqucuri</t>
  </si>
  <si>
    <t>3284-rena</t>
  </si>
  <si>
    <t>sp_venus</t>
  </si>
  <si>
    <t>lafraise1029</t>
  </si>
  <si>
    <t>a____milk0918</t>
  </si>
  <si>
    <t>vvvvvkuma</t>
  </si>
  <si>
    <t>memories_hotaru</t>
  </si>
  <si>
    <t>G2UbK2mtXzNaKh9</t>
  </si>
  <si>
    <t>totowa3091</t>
  </si>
  <si>
    <t>eirueiru</t>
  </si>
  <si>
    <t>masakikurihara</t>
  </si>
  <si>
    <t>_momomona_</t>
  </si>
  <si>
    <t>更新日時：2020/03/01_01:00</t>
    <rPh sb="0" eb="2">
      <t>コウシン</t>
    </rPh>
    <rPh sb="2" eb="4">
      <t>ニチジ</t>
    </rPh>
    <phoneticPr fontId="2"/>
  </si>
  <si>
    <t>Saki_1w</t>
  </si>
  <si>
    <t>hitominn20</t>
  </si>
  <si>
    <t>NammyNazo</t>
  </si>
  <si>
    <t>lafraise_shino</t>
  </si>
  <si>
    <t>acchun58</t>
  </si>
  <si>
    <t>lafraiseyurika</t>
  </si>
  <si>
    <t>更新日時：2020/04/01_00:00</t>
    <rPh sb="0" eb="2">
      <t>コウシン</t>
    </rPh>
    <rPh sb="2" eb="4">
      <t>ニチジ</t>
    </rPh>
    <phoneticPr fontId="2"/>
  </si>
  <si>
    <t>takspice</t>
  </si>
  <si>
    <t>suixana</t>
  </si>
  <si>
    <t>ZEROTAMA026</t>
  </si>
  <si>
    <t>lafraise</t>
  </si>
  <si>
    <t>Momoko_8bit</t>
  </si>
  <si>
    <t>NishimuraShinya</t>
  </si>
  <si>
    <t>azunatsu_413</t>
  </si>
  <si>
    <t>tamayurana</t>
  </si>
  <si>
    <t>hoshi_zukiyo_77</t>
  </si>
  <si>
    <t>更新日時：2020/05/01_08:00</t>
    <rPh sb="0" eb="2">
      <t>コウシン</t>
    </rPh>
    <rPh sb="2" eb="4">
      <t>ニチジ</t>
    </rPh>
    <phoneticPr fontId="2"/>
  </si>
  <si>
    <t>amato0505ui</t>
  </si>
  <si>
    <t>pochi01070107</t>
  </si>
  <si>
    <t>sr_ponchan</t>
  </si>
  <si>
    <t>keito_lilynear</t>
  </si>
  <si>
    <t>mag2020ma03ring15</t>
  </si>
  <si>
    <t>hideko_lilynear</t>
  </si>
  <si>
    <t>otaniayapon428</t>
  </si>
  <si>
    <t>sugarplanet_of</t>
  </si>
  <si>
    <t>kohezoninnin</t>
  </si>
  <si>
    <t>更新日時：2020/06/01_06:00</t>
    <rPh sb="0" eb="2">
      <t>コウシン</t>
    </rPh>
    <rPh sb="2" eb="4">
      <t>ニチジ</t>
    </rPh>
    <phoneticPr fontId="2"/>
  </si>
  <si>
    <t>料率表（通常ギフト）</t>
    <rPh sb="0" eb="2">
      <t>リョウリツ</t>
    </rPh>
    <rPh sb="2" eb="3">
      <t>ヒョウ</t>
    </rPh>
    <rPh sb="4" eb="6">
      <t>ツウジョウ</t>
    </rPh>
    <phoneticPr fontId="2"/>
  </si>
  <si>
    <t>月間支払金額(※)</t>
    <phoneticPr fontId="2"/>
  </si>
  <si>
    <t>[SSS] 1,000,001円-
　（2597406G-）</t>
  </si>
  <si>
    <t>[SS] 500,001円-1,000,000円
　（1298704G-）</t>
    <phoneticPr fontId="2"/>
  </si>
  <si>
    <t>[S] 300,001円-500,000円
　（779224G-）</t>
    <phoneticPr fontId="2"/>
  </si>
  <si>
    <t>令和2年6月1日 施行</t>
    <phoneticPr fontId="2"/>
  </si>
  <si>
    <t>通常ギフト獲得G</t>
    <rPh sb="0" eb="2">
      <t>ツウジョウ</t>
    </rPh>
    <rPh sb="5" eb="7">
      <t>カクトク</t>
    </rPh>
    <phoneticPr fontId="2"/>
  </si>
  <si>
    <t>■通常ギフト獲得Gから支払想定額を算出してみる</t>
    <rPh sb="1" eb="3">
      <t>ツウジョウ</t>
    </rPh>
    <rPh sb="6" eb="8">
      <t>カクトク</t>
    </rPh>
    <rPh sb="17" eb="19">
      <t>サンシュツ</t>
    </rPh>
    <phoneticPr fontId="2"/>
  </si>
  <si>
    <t>※プレミアムライブチケットの支払想定額に関しては、お手数ですが、個別にお問合わせお願いいたします</t>
    <rPh sb="14" eb="16">
      <t>シハライ</t>
    </rPh>
    <rPh sb="16" eb="18">
      <t>ソウテイ</t>
    </rPh>
    <rPh sb="18" eb="19">
      <t>ガク</t>
    </rPh>
    <rPh sb="20" eb="21">
      <t>カン</t>
    </rPh>
    <rPh sb="26" eb="28">
      <t>テスウ</t>
    </rPh>
    <rPh sb="32" eb="34">
      <t>コベツ</t>
    </rPh>
    <rPh sb="36" eb="38">
      <t>トイア</t>
    </rPh>
    <rPh sb="41" eb="42">
      <t>ネガ</t>
    </rPh>
    <phoneticPr fontId="2"/>
  </si>
  <si>
    <t>rc_wlg</t>
  </si>
  <si>
    <t>toorutooru</t>
  </si>
  <si>
    <t>mikalafraise</t>
  </si>
  <si>
    <t>ayun_220</t>
  </si>
  <si>
    <t>更新日時：2020/07/01_06:00</t>
    <rPh sb="0" eb="2">
      <t>コウシン</t>
    </rPh>
    <rPh sb="2" eb="4">
      <t>ニチジ</t>
    </rPh>
    <phoneticPr fontId="2"/>
  </si>
  <si>
    <t>kawaii_45</t>
  </si>
  <si>
    <t>rara011</t>
  </si>
  <si>
    <t>abcdm8931</t>
  </si>
  <si>
    <t>singermachi</t>
  </si>
  <si>
    <t>oreo1114</t>
  </si>
  <si>
    <t>aoixana</t>
  </si>
  <si>
    <t>takuma_ogawa</t>
  </si>
  <si>
    <t>syuri1007</t>
  </si>
  <si>
    <t>更新日時：2020/08/01_07:00</t>
    <rPh sb="0" eb="2">
      <t>コウシン</t>
    </rPh>
    <rPh sb="2" eb="4">
      <t>ニチジ</t>
    </rPh>
    <phoneticPr fontId="2"/>
  </si>
  <si>
    <t>doll_ixi</t>
  </si>
  <si>
    <t>ra6666it</t>
  </si>
  <si>
    <t>reiko102dct</t>
  </si>
  <si>
    <t>NENETANWORLD0805</t>
  </si>
  <si>
    <t>ariri_s2</t>
  </si>
  <si>
    <t>sakura_matsuzoe</t>
  </si>
  <si>
    <t>srv-86759</t>
  </si>
  <si>
    <t>Mi_hi_ro_</t>
  </si>
  <si>
    <t>shootingstar1</t>
  </si>
  <si>
    <t>raimuxana</t>
  </si>
  <si>
    <t>更新日時：2020/09/01_07:00</t>
    <rPh sb="0" eb="2">
      <t>コウシン</t>
    </rPh>
    <rPh sb="2" eb="4">
      <t>ニチジ</t>
    </rPh>
    <phoneticPr fontId="2"/>
  </si>
  <si>
    <t>aoinomami15</t>
  </si>
  <si>
    <t>natsu_lilynear</t>
  </si>
  <si>
    <t>apple00xxx</t>
  </si>
  <si>
    <t>hinahina_nyc</t>
  </si>
  <si>
    <t>Lime0730</t>
  </si>
  <si>
    <t>beatnixs00103</t>
  </si>
  <si>
    <t>ahiru555</t>
  </si>
  <si>
    <t>misaki_ishihara</t>
  </si>
  <si>
    <t>nekotokanami</t>
  </si>
  <si>
    <t>更新日時：2020/10/01_06:00</t>
    <rPh sb="0" eb="2">
      <t>コウシン</t>
    </rPh>
    <rPh sb="2" eb="4">
      <t>ニチジ</t>
    </rPh>
    <phoneticPr fontId="2"/>
  </si>
  <si>
    <t>yuri_lilynear</t>
  </si>
  <si>
    <t>crosssisters</t>
  </si>
  <si>
    <t>更新日時：2020/11/01_08:00</t>
    <rPh sb="0" eb="2">
      <t>コウシン</t>
    </rPh>
    <rPh sb="2" eb="4">
      <t>ニチジ</t>
    </rPh>
    <phoneticPr fontId="2"/>
  </si>
  <si>
    <t>ht33jb0020</t>
  </si>
  <si>
    <t>ishijimabillionaire</t>
  </si>
  <si>
    <t>MTIyNDc73d9</t>
  </si>
  <si>
    <t>utena_umi</t>
  </si>
  <si>
    <t>sakurahana3987</t>
  </si>
  <si>
    <t>更新日時：2020/12/01_12:00</t>
    <rPh sb="0" eb="2">
      <t>コウシン</t>
    </rPh>
    <rPh sb="2" eb="4">
      <t>ニチジ</t>
    </rPh>
    <phoneticPr fontId="2"/>
  </si>
  <si>
    <t>koshiro_menspop</t>
  </si>
  <si>
    <t>kihara_ako</t>
  </si>
  <si>
    <t>lopeared_usami</t>
  </si>
  <si>
    <t>h_e_07930</t>
  </si>
  <si>
    <t>Romy_Hinamori</t>
  </si>
  <si>
    <t>更新日時：2021/01/01_2:00</t>
    <rPh sb="0" eb="2">
      <t>コウシン</t>
    </rPh>
    <rPh sb="2" eb="4">
      <t>ニチジ</t>
    </rPh>
    <phoneticPr fontId="2"/>
  </si>
  <si>
    <t>[E] 0-25,000円
　（最低支払額ライン：18505G-）</t>
    <rPh sb="12" eb="13">
      <t>エン</t>
    </rPh>
    <rPh sb="16" eb="18">
      <t>サイテイ</t>
    </rPh>
    <rPh sb="18" eb="20">
      <t>シハライ</t>
    </rPh>
    <rPh sb="20" eb="21">
      <t>ガク</t>
    </rPh>
    <phoneticPr fontId="2"/>
  </si>
  <si>
    <t>makiho_1019</t>
  </si>
  <si>
    <t>apple5110</t>
  </si>
  <si>
    <t>RindouGanbarimasu</t>
  </si>
  <si>
    <t>tomiaka_0102</t>
  </si>
  <si>
    <t>flash_2021_32</t>
  </si>
  <si>
    <t>shin_soda</t>
  </si>
  <si>
    <t>adrett-sr</t>
  </si>
  <si>
    <t>strawberrymilk0507</t>
  </si>
  <si>
    <t>更新日時：2021/02/01_01:00</t>
    <rPh sb="0" eb="2">
      <t>コウシン</t>
    </rPh>
    <rPh sb="2" eb="4">
      <t>ニチジ</t>
    </rPh>
    <phoneticPr fontId="2"/>
  </si>
  <si>
    <t>nns_773773</t>
  </si>
  <si>
    <t>sora89363574</t>
  </si>
  <si>
    <t>kemoyama_ginko</t>
  </si>
  <si>
    <t>rina_0818</t>
  </si>
  <si>
    <t>yukari.n</t>
  </si>
  <si>
    <t>tga18-01742</t>
  </si>
  <si>
    <t>sakura0401_828</t>
  </si>
  <si>
    <t>muhina0</t>
  </si>
  <si>
    <t>150000</t>
  </si>
  <si>
    <t>momohimeyuyua</t>
  </si>
  <si>
    <t>更新日時：2021/03/01_01:00</t>
    <rPh sb="0" eb="2">
      <t>コウシン</t>
    </rPh>
    <rPh sb="2" eb="4">
      <t>ニチジ</t>
    </rPh>
    <phoneticPr fontId="2"/>
  </si>
  <si>
    <t>iaia_akua</t>
  </si>
  <si>
    <t>samu</t>
  </si>
  <si>
    <t>g202004tu</t>
  </si>
  <si>
    <t>429_skr</t>
  </si>
  <si>
    <t>_hnmr._</t>
  </si>
  <si>
    <t>zenmai124155</t>
  </si>
  <si>
    <t>mahiroxana</t>
  </si>
  <si>
    <t>更新日時：2021/04/01_06:00</t>
    <rPh sb="0" eb="2">
      <t>コウシン</t>
    </rPh>
    <rPh sb="2" eb="4">
      <t>ニチジ</t>
    </rPh>
    <phoneticPr fontId="2"/>
  </si>
  <si>
    <t>150000</t>
    <phoneticPr fontId="2"/>
  </si>
  <si>
    <t>ringo_lyn</t>
  </si>
  <si>
    <t>更新日時：2021/05/01_12:00</t>
    <rPh sb="0" eb="2">
      <t>コウシン</t>
    </rPh>
    <rPh sb="2" eb="4">
      <t>ニチジ</t>
    </rPh>
    <phoneticPr fontId="2"/>
  </si>
  <si>
    <t>unrP3ge4</t>
  </si>
  <si>
    <t>G-chan</t>
  </si>
  <si>
    <t>rikarin_house</t>
  </si>
  <si>
    <t>150000</t>
    <phoneticPr fontId="2"/>
  </si>
  <si>
    <t>himena_0515</t>
  </si>
  <si>
    <t>更新日時：2021/06/01_03:00</t>
    <rPh sb="0" eb="2">
      <t>コウシン</t>
    </rPh>
    <rPh sb="2" eb="4">
      <t>ニチジ</t>
    </rPh>
    <phoneticPr fontId="2"/>
  </si>
  <si>
    <t>sakura58</t>
  </si>
  <si>
    <t>saki-vnva</t>
  </si>
  <si>
    <t>ayamenko</t>
  </si>
  <si>
    <t>SHiORi0</t>
  </si>
  <si>
    <t>alisa_music_by_halo</t>
  </si>
  <si>
    <t>yamiyonomea</t>
  </si>
  <si>
    <t>更新日時：2021/07/01_04:00</t>
    <rPh sb="0" eb="2">
      <t>コウシン</t>
    </rPh>
    <rPh sb="2" eb="4">
      <t>ニチジ</t>
    </rPh>
    <phoneticPr fontId="2"/>
  </si>
  <si>
    <t>sweetstapi</t>
  </si>
  <si>
    <t>hina_mommy</t>
  </si>
  <si>
    <t>更新日時：2021/08/01_12:00</t>
    <rPh sb="0" eb="2">
      <t>コウシン</t>
    </rPh>
    <rPh sb="2" eb="4">
      <t>ニチジ</t>
    </rPh>
    <phoneticPr fontId="2"/>
  </si>
  <si>
    <t>utauyo_jiruma</t>
  </si>
  <si>
    <t>34jbe1188@junon.jp</t>
  </si>
  <si>
    <t>34jbe751@junon.jp</t>
  </si>
  <si>
    <t>yuumi_tokyo</t>
  </si>
  <si>
    <t>reinaxana</t>
  </si>
  <si>
    <t>kurehamarin</t>
  </si>
  <si>
    <t>支払想定額（振込手数料等差引前）</t>
    <rPh sb="0" eb="2">
      <t>シハライ</t>
    </rPh>
    <rPh sb="2" eb="4">
      <t>ソウテイ</t>
    </rPh>
    <rPh sb="4" eb="5">
      <t>ガク</t>
    </rPh>
    <rPh sb="6" eb="8">
      <t>フリコミ</t>
    </rPh>
    <rPh sb="8" eb="11">
      <t>テスウリョウ</t>
    </rPh>
    <rPh sb="11" eb="12">
      <t>トウ</t>
    </rPh>
    <rPh sb="12" eb="14">
      <t>サシヒキ</t>
    </rPh>
    <rPh sb="14" eb="15">
      <t>マエ</t>
    </rPh>
    <phoneticPr fontId="2"/>
  </si>
  <si>
    <t>更新日時：2021/09/01_01:00</t>
    <rPh sb="0" eb="2">
      <t>コウシン</t>
    </rPh>
    <rPh sb="2" eb="4">
      <t>ニチジ</t>
    </rPh>
    <phoneticPr fontId="2"/>
  </si>
  <si>
    <t>34jbe1395@junon.jp</t>
  </si>
  <si>
    <t>mysticadoll_official</t>
  </si>
  <si>
    <t>更新日時：2021/10/01_12:00</t>
    <rPh sb="0" eb="2">
      <t>コウシン</t>
    </rPh>
    <rPh sb="2" eb="4">
      <t>ニチジ</t>
    </rPh>
    <phoneticPr fontId="2"/>
  </si>
  <si>
    <t>Ayariii.0314</t>
  </si>
  <si>
    <t>osyaremachigai</t>
  </si>
  <si>
    <t>kjpop</t>
  </si>
  <si>
    <t>hazze1</t>
  </si>
  <si>
    <t>更新日時：2021/11/01_10:00</t>
    <rPh sb="0" eb="2">
      <t>コウシン</t>
    </rPh>
    <rPh sb="2" eb="4">
      <t>ニチジ</t>
    </rPh>
    <phoneticPr fontId="2"/>
  </si>
  <si>
    <t>0y6u2m0e</t>
  </si>
  <si>
    <t>33jb1186@junon.jp</t>
  </si>
  <si>
    <t>v-soul_019</t>
  </si>
  <si>
    <t>v-soul_024</t>
  </si>
  <si>
    <t>v-soul_037</t>
  </si>
  <si>
    <t>v-soul_045</t>
  </si>
  <si>
    <t>v-soul_063</t>
  </si>
  <si>
    <t>v-soul_014</t>
  </si>
  <si>
    <t>v-soul_060</t>
  </si>
  <si>
    <t>v-soul_065</t>
  </si>
  <si>
    <t>ryo_kurahashi</t>
  </si>
  <si>
    <t>v-soul_030</t>
  </si>
  <si>
    <t>v-soul_002</t>
  </si>
  <si>
    <t>v-soul_010</t>
  </si>
  <si>
    <t>v-soul_022</t>
  </si>
  <si>
    <t>v-soul_007</t>
  </si>
  <si>
    <t>v-soul_021</t>
  </si>
  <si>
    <t>v-soul_048</t>
  </si>
  <si>
    <t>v-soul_032</t>
  </si>
  <si>
    <t>v-soul_046</t>
  </si>
  <si>
    <t>v-soul_031</t>
  </si>
  <si>
    <t>v-soul_066</t>
  </si>
  <si>
    <t>v-soul_036</t>
  </si>
  <si>
    <t>v-soul_034</t>
  </si>
  <si>
    <t>v-soul_070</t>
  </si>
  <si>
    <t>v-soul_033</t>
  </si>
  <si>
    <t>v-soul_026</t>
  </si>
  <si>
    <t>v-soul_068</t>
  </si>
  <si>
    <t>v-soul_053</t>
  </si>
  <si>
    <t>v-soul_003</t>
  </si>
  <si>
    <t>30_kobayashi</t>
  </si>
  <si>
    <t>v-soul_078</t>
  </si>
  <si>
    <t>v-soul_072</t>
  </si>
  <si>
    <t>v-soul_028</t>
  </si>
  <si>
    <t>v-soul_080</t>
  </si>
  <si>
    <t>v-soul_035</t>
  </si>
  <si>
    <t>v-soul_083</t>
  </si>
  <si>
    <t>v-soul_073</t>
  </si>
  <si>
    <t>更新日時：2021/12/01_01:00</t>
    <rPh sb="0" eb="2">
      <t>コウシン</t>
    </rPh>
    <rPh sb="2" eb="4">
      <t>ニチジ</t>
    </rPh>
    <phoneticPr fontId="2"/>
  </si>
  <si>
    <t>kuro315danke</t>
  </si>
  <si>
    <t>v-soul_077</t>
  </si>
  <si>
    <t>34jbe992@junon.jp</t>
  </si>
  <si>
    <t>v-soul_082</t>
  </si>
  <si>
    <t>更新日時：2022/1/1_00:00</t>
    <rPh sb="0" eb="2">
      <t>コウシン</t>
    </rPh>
    <rPh sb="2" eb="4">
      <t>ニチジ</t>
    </rPh>
    <phoneticPr fontId="2"/>
  </si>
  <si>
    <t>MKsoul</t>
  </si>
  <si>
    <t>34jbe933@junon.jp</t>
  </si>
  <si>
    <t>※v-Soul活動ライバーや個別支援アーティスト等は別途取り決めによる料率を適用させていただく場合があります。</t>
    <rPh sb="7" eb="9">
      <t>カツドウ</t>
    </rPh>
    <rPh sb="14" eb="16">
      <t>コベツ</t>
    </rPh>
    <rPh sb="16" eb="18">
      <t>シエン</t>
    </rPh>
    <rPh sb="24" eb="25">
      <t>トウ</t>
    </rPh>
    <rPh sb="26" eb="28">
      <t>ベット</t>
    </rPh>
    <rPh sb="28" eb="29">
      <t>ト</t>
    </rPh>
    <rPh sb="30" eb="31">
      <t>キ</t>
    </rPh>
    <rPh sb="35" eb="37">
      <t>リョウリツ</t>
    </rPh>
    <rPh sb="38" eb="40">
      <t>テキヨウ</t>
    </rPh>
    <rPh sb="47" eb="49">
      <t>バアイ</t>
    </rPh>
    <phoneticPr fontId="2"/>
  </si>
  <si>
    <t>mie_cha_ASANA</t>
  </si>
  <si>
    <t>mmk14</t>
  </si>
  <si>
    <t>kobatoguitar623</t>
  </si>
  <si>
    <t>更新日時：2022/2/1_00:00</t>
    <rPh sb="0" eb="2">
      <t>コウシン</t>
    </rPh>
    <rPh sb="2" eb="4">
      <t>ニチジ</t>
    </rPh>
    <phoneticPr fontId="2"/>
  </si>
  <si>
    <t>kimura_kyo</t>
  </si>
  <si>
    <t>enakobayashi</t>
  </si>
  <si>
    <t>fh0012</t>
  </si>
  <si>
    <t>mei_vtuber</t>
  </si>
  <si>
    <t>quonyuki1013</t>
  </si>
  <si>
    <t>更新日時：2022/3/1_00:00</t>
    <rPh sb="0" eb="2">
      <t>コウシン</t>
    </rPh>
    <rPh sb="2" eb="4">
      <t>ニチジ</t>
    </rPh>
    <phoneticPr fontId="2"/>
  </si>
  <si>
    <t>kanetugu11</t>
  </si>
  <si>
    <t>itona_kaede</t>
  </si>
  <si>
    <t>更新日時：2022/4/1_00:00</t>
    <rPh sb="0" eb="2">
      <t>コウシン</t>
    </rPh>
    <rPh sb="2" eb="4">
      <t>ニチジ</t>
    </rPh>
    <phoneticPr fontId="2"/>
  </si>
  <si>
    <t>KGP_137</t>
  </si>
  <si>
    <t>noshiume3</t>
  </si>
  <si>
    <t>science07</t>
  </si>
  <si>
    <t>更新日時：2022/5/1_00:00</t>
    <rPh sb="0" eb="2">
      <t>コウシン</t>
    </rPh>
    <rPh sb="2" eb="4">
      <t>ニチジ</t>
    </rPh>
    <phoneticPr fontId="2"/>
  </si>
  <si>
    <t>a20042wa</t>
  </si>
  <si>
    <t>mrmr_66_</t>
  </si>
  <si>
    <t>更新日時：2022/6/1_00:00</t>
    <rPh sb="0" eb="2">
      <t>コウシン</t>
    </rPh>
    <rPh sb="2" eb="4">
      <t>ニチジ</t>
    </rPh>
    <phoneticPr fontId="2"/>
  </si>
  <si>
    <t>momono.</t>
  </si>
  <si>
    <t>flumpool3401</t>
  </si>
  <si>
    <t>LILA_official</t>
  </si>
  <si>
    <t>MiJoo_official</t>
  </si>
  <si>
    <t>Amon_SaiTsuyo666</t>
  </si>
  <si>
    <t>支払想定額（源泉税、振込手数料等差引前）</t>
    <rPh sb="0" eb="2">
      <t>シハライ</t>
    </rPh>
    <rPh sb="2" eb="4">
      <t>ソウテイ</t>
    </rPh>
    <rPh sb="4" eb="5">
      <t>ガク</t>
    </rPh>
    <rPh sb="6" eb="8">
      <t>ゲンセン</t>
    </rPh>
    <rPh sb="8" eb="9">
      <t>ゼイ</t>
    </rPh>
    <rPh sb="10" eb="12">
      <t>フリコミ</t>
    </rPh>
    <rPh sb="12" eb="15">
      <t>テスウリョウ</t>
    </rPh>
    <rPh sb="15" eb="16">
      <t>トウ</t>
    </rPh>
    <rPh sb="16" eb="18">
      <t>サシヒキ</t>
    </rPh>
    <rPh sb="18" eb="19">
      <t>マエ</t>
    </rPh>
    <phoneticPr fontId="2"/>
  </si>
  <si>
    <t>支払想定額（源泉税、振込手数料等差引前）</t>
    <rPh sb="0" eb="2">
      <t>シハライ</t>
    </rPh>
    <rPh sb="2" eb="4">
      <t>ソウテイ</t>
    </rPh>
    <rPh sb="4" eb="5">
      <t>ガク</t>
    </rPh>
    <rPh sb="6" eb="8">
      <t>ゲンセン</t>
    </rPh>
    <rPh sb="8" eb="9">
      <t>ゼイ</t>
    </rPh>
    <rPh sb="10" eb="12">
      <t>フリコミ</t>
    </rPh>
    <rPh sb="12" eb="16">
      <t>テスウリョウナド</t>
    </rPh>
    <rPh sb="16" eb="18">
      <t>サシヒキ</t>
    </rPh>
    <rPh sb="18" eb="19">
      <t>マエ</t>
    </rPh>
    <phoneticPr fontId="2"/>
  </si>
  <si>
    <t>更新日時：2022/7/1_00:00</t>
    <rPh sb="0" eb="2">
      <t>コウシン</t>
    </rPh>
    <rPh sb="2" eb="4">
      <t>ニチジ</t>
    </rPh>
    <phoneticPr fontId="2"/>
  </si>
  <si>
    <t>aspon0814</t>
  </si>
  <si>
    <t>更新日時：2022/8/1_00:00</t>
    <rPh sb="0" eb="2">
      <t>コウシン</t>
    </rPh>
    <rPh sb="2" eb="4">
      <t>ニチジ</t>
    </rPh>
    <phoneticPr fontId="2"/>
  </si>
  <si>
    <t>aki0520</t>
  </si>
  <si>
    <t>7_maple__</t>
  </si>
  <si>
    <t>更新日時：2022/9/1_00:00</t>
    <rPh sb="0" eb="2">
      <t>コウシン</t>
    </rPh>
    <rPh sb="2" eb="4">
      <t>ニチジ</t>
    </rPh>
    <phoneticPr fontId="2"/>
  </si>
  <si>
    <t>AiVsinger</t>
  </si>
  <si>
    <t>ExG_As1_Pec</t>
  </si>
  <si>
    <t>更新日時：2022/10/1_00:00</t>
    <rPh sb="0" eb="2">
      <t>コウシン</t>
    </rPh>
    <rPh sb="2" eb="4">
      <t>ニチジ</t>
    </rPh>
    <phoneticPr fontId="2"/>
  </si>
  <si>
    <t>1205you</t>
  </si>
  <si>
    <t>hagamii</t>
  </si>
  <si>
    <t>manochans</t>
  </si>
  <si>
    <t>yoruchan</t>
  </si>
  <si>
    <t>jewelfamily1</t>
  </si>
  <si>
    <t>更新日時：2022/11/1_00:00</t>
    <rPh sb="0" eb="2">
      <t>コウシン</t>
    </rPh>
    <rPh sb="2" eb="4">
      <t>ニチジ</t>
    </rPh>
    <phoneticPr fontId="2"/>
  </si>
  <si>
    <t>更新日時：2022/12/1_00:00</t>
    <rPh sb="0" eb="2">
      <t>コウシン</t>
    </rPh>
    <rPh sb="2" eb="4">
      <t>ニチジ</t>
    </rPh>
    <phoneticPr fontId="2"/>
  </si>
  <si>
    <t>superhighpermusic</t>
  </si>
  <si>
    <t>更新日時：2023/1/1_00:00</t>
    <rPh sb="0" eb="2">
      <t>コウシン</t>
    </rPh>
    <rPh sb="2" eb="4">
      <t>ニチジ</t>
    </rPh>
    <phoneticPr fontId="2"/>
  </si>
  <si>
    <t>VA45</t>
  </si>
  <si>
    <t>nadasan2021</t>
  </si>
  <si>
    <t>amane_shizuku2491</t>
  </si>
  <si>
    <t>更新日時：2023/2/1_00:00</t>
    <rPh sb="0" eb="2">
      <t>コウシン</t>
    </rPh>
    <rPh sb="2" eb="4">
      <t>ニチジ</t>
    </rPh>
    <phoneticPr fontId="2"/>
  </si>
  <si>
    <t>cu_ca_</t>
  </si>
  <si>
    <t>VCHETSIN_0571</t>
  </si>
  <si>
    <t>MR23</t>
  </si>
  <si>
    <t>herenaxx</t>
  </si>
  <si>
    <t>33zi_73</t>
  </si>
  <si>
    <t>miori0930</t>
  </si>
  <si>
    <t>konamkkona</t>
  </si>
  <si>
    <t>ST22311</t>
  </si>
  <si>
    <t>maimai0216</t>
  </si>
  <si>
    <t>anontooru</t>
  </si>
  <si>
    <t>nene0405</t>
  </si>
  <si>
    <t>shion-showroom</t>
  </si>
  <si>
    <t>更新日時：2023/5/1_00:00</t>
    <rPh sb="0" eb="2">
      <t>コウシン</t>
    </rPh>
    <rPh sb="2" eb="4">
      <t>ニチジ</t>
    </rPh>
    <phoneticPr fontId="2"/>
  </si>
  <si>
    <t>更新日時：2023/3/1_00:00</t>
    <rPh sb="0" eb="2">
      <t>コウシン</t>
    </rPh>
    <rPh sb="2" eb="4">
      <t>ニチジ</t>
    </rPh>
    <phoneticPr fontId="2"/>
  </si>
  <si>
    <t>更新日時：2023/4/1_00:00</t>
    <rPh sb="0" eb="2">
      <t>コウシン</t>
    </rPh>
    <rPh sb="2" eb="4">
      <t>ニチジ</t>
    </rPh>
    <phoneticPr fontId="2"/>
  </si>
  <si>
    <t>8686LILY8686</t>
  </si>
  <si>
    <t>saaya32ylz30</t>
  </si>
  <si>
    <t>n07037771</t>
  </si>
  <si>
    <t>myuta245</t>
  </si>
  <si>
    <t>更新日時：2023/6/1_00:00</t>
    <rPh sb="0" eb="2">
      <t>コウシン</t>
    </rPh>
    <rPh sb="2" eb="4">
      <t>ニチジ</t>
    </rPh>
    <phoneticPr fontId="2"/>
  </si>
  <si>
    <t>更新日時：2023/6/14_00:00</t>
    <rPh sb="0" eb="2">
      <t>コウシン</t>
    </rPh>
    <rPh sb="2" eb="4">
      <t>ニチジ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</si>
</sst>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7" formatCode="&quot;¥&quot;#,##0.00;&quot;¥&quot;\-#,##0.00"/>
    <numFmt numFmtId="176" formatCode="&quot;¥&quot;#,##0.000;&quot;¥&quot;\-#,##0.000"/>
    <numFmt numFmtId="177" formatCode="0.0_);[Red]\(0.0\)"/>
  </numFmts>
  <fonts count="16"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UD デジタル 教科書体 NP-B"/>
      <family val="1"/>
      <charset val="128"/>
    </font>
    <font>
      <b/>
      <u/>
      <sz val="14"/>
      <color theme="1"/>
      <name val="UD デジタル 教科書体 NP-B"/>
      <family val="1"/>
      <charset val="128"/>
    </font>
    <font>
      <b/>
      <u/>
      <sz val="14"/>
      <color rgb="FF0000FF"/>
      <name val="UD デジタル 教科書体 NP-B"/>
      <family val="1"/>
      <charset val="128"/>
    </font>
    <font>
      <b/>
      <sz val="11"/>
      <color rgb="FFFF0000"/>
      <name val="UD デジタル 教科書体 NP-B"/>
      <family val="1"/>
      <charset val="128"/>
    </font>
    <font>
      <sz val="14"/>
      <color theme="1"/>
      <name val="UD デジタル 教科書体 NP-B"/>
      <family val="1"/>
      <charset val="128"/>
    </font>
    <font>
      <b/>
      <u/>
      <sz val="20"/>
      <color theme="1"/>
      <name val="UD デジタル 教科書体 NP-B"/>
      <family val="1"/>
      <charset val="128"/>
    </font>
    <font>
      <sz val="11"/>
      <color theme="0"/>
      <name val="UD デジタル 教科書体 NP-B"/>
      <family val="1"/>
      <charset val="128"/>
    </font>
    <font>
      <sz val="8"/>
      <color theme="0"/>
      <name val="UD デジタル 教科書体 NP-B"/>
      <family val="1"/>
      <charset val="128"/>
    </font>
    <font>
      <sz val="11"/>
      <name val="UD デジタル 教科書体 NP-B"/>
      <family val="1"/>
      <charset val="128"/>
    </font>
    <font>
      <b/>
      <sz val="16"/>
      <color theme="1"/>
      <name val="游ゴシック"/>
      <family val="3"/>
      <charset val="128"/>
      <scheme val="minor"/>
    </font>
    <font>
      <sz val="11"/>
      <color theme="1"/>
      <name val="游ゴシック"/>
      <family val="3"/>
      <charset val="128"/>
      <scheme val="minor"/>
    </font>
    <font>
      <sz val="6"/>
      <color theme="0"/>
      <name val="UD デジタル 教科書体 NP-B"/>
      <family val="1"/>
      <charset val="128"/>
    </font>
    <font>
      <sz val="7"/>
      <color theme="1"/>
      <name val="UD デジタル 教科書体 NP-B"/>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ck">
        <color indexed="64"/>
      </top>
      <bottom/>
      <diagonal/>
    </border>
    <border>
      <left/>
      <right/>
      <top style="thick">
        <color indexed="64"/>
      </top>
      <bottom style="thin">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diagonalDown="1">
      <left style="medium">
        <color indexed="64"/>
      </left>
      <right/>
      <top style="medium">
        <color indexed="64"/>
      </top>
      <bottom/>
      <diagonal style="thin">
        <color auto="1"/>
      </diagonal>
    </border>
    <border diagonalDown="1">
      <left/>
      <right style="double">
        <color indexed="64"/>
      </right>
      <top style="medium">
        <color indexed="64"/>
      </top>
      <bottom/>
      <diagonal style="thin">
        <color auto="1"/>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top/>
      <bottom style="double">
        <color indexed="64"/>
      </bottom>
      <diagonal style="thin">
        <color auto="1"/>
      </diagonal>
    </border>
    <border diagonalDown="1">
      <left/>
      <right style="double">
        <color indexed="64"/>
      </right>
      <top/>
      <bottom style="double">
        <color indexed="64"/>
      </bottom>
      <diagonal style="thin">
        <color auto="1"/>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diagonal/>
    </border>
    <border>
      <left style="thin">
        <color indexed="64"/>
      </left>
      <right style="double">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double">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6" fillId="2" borderId="7" xfId="0" applyFont="1" applyFill="1" applyBorder="1">
      <alignment vertical="center"/>
    </xf>
    <xf numFmtId="0" fontId="7" fillId="2" borderId="8" xfId="0" applyFont="1" applyFill="1" applyBorder="1" applyProtection="1">
      <alignment vertical="center"/>
      <protection locked="0"/>
    </xf>
    <xf numFmtId="0" fontId="3" fillId="2" borderId="0" xfId="0" applyFont="1" applyFill="1" applyAlignment="1">
      <alignment horizontal="right" vertical="center"/>
    </xf>
    <xf numFmtId="0" fontId="4" fillId="2" borderId="6" xfId="0" applyFont="1" applyFill="1" applyBorder="1">
      <alignment vertical="center"/>
    </xf>
    <xf numFmtId="0" fontId="3" fillId="4" borderId="4" xfId="0" applyFont="1" applyFill="1" applyBorder="1" applyAlignment="1">
      <alignment horizontal="center" vertical="center"/>
    </xf>
    <xf numFmtId="0" fontId="3" fillId="2" borderId="2" xfId="0" applyFont="1" applyFill="1" applyBorder="1">
      <alignment vertical="center"/>
    </xf>
    <xf numFmtId="0" fontId="6" fillId="2" borderId="5" xfId="0" applyFont="1" applyFill="1" applyBorder="1" applyAlignment="1">
      <alignment horizontal="left" vertical="center"/>
    </xf>
    <xf numFmtId="0" fontId="8" fillId="2" borderId="0" xfId="0" applyFont="1" applyFill="1">
      <alignment vertical="center"/>
    </xf>
    <xf numFmtId="0" fontId="9" fillId="2" borderId="0" xfId="0" applyFont="1" applyFill="1">
      <alignment vertical="center"/>
    </xf>
    <xf numFmtId="0" fontId="1" fillId="2" borderId="0" xfId="0" applyFont="1" applyFill="1">
      <alignment vertical="center"/>
    </xf>
    <xf numFmtId="0" fontId="10" fillId="2" borderId="0" xfId="0" applyFont="1" applyFill="1" applyAlignment="1">
      <alignment horizontal="center" vertical="center"/>
    </xf>
    <xf numFmtId="0" fontId="11" fillId="2" borderId="0" xfId="0" applyFont="1" applyFill="1">
      <alignment vertical="center"/>
    </xf>
    <xf numFmtId="177" fontId="12" fillId="2" borderId="0" xfId="0" applyNumberFormat="1" applyFont="1" applyFill="1">
      <alignment vertical="center"/>
    </xf>
    <xf numFmtId="177" fontId="0" fillId="2" borderId="0" xfId="0" applyNumberFormat="1" applyFill="1">
      <alignment vertical="center"/>
    </xf>
    <xf numFmtId="177" fontId="0" fillId="2" borderId="17" xfId="0" applyNumberFormat="1" applyFill="1" applyBorder="1" applyAlignment="1">
      <alignment horizontal="center" vertical="center" wrapText="1"/>
    </xf>
    <xf numFmtId="177" fontId="0" fillId="2" borderId="18" xfId="0" applyNumberFormat="1" applyFill="1" applyBorder="1" applyAlignment="1">
      <alignment horizontal="center" vertical="center" wrapText="1"/>
    </xf>
    <xf numFmtId="177" fontId="0" fillId="2" borderId="19" xfId="0" applyNumberFormat="1" applyFill="1" applyBorder="1" applyAlignment="1">
      <alignment horizontal="center" vertical="center" wrapText="1"/>
    </xf>
    <xf numFmtId="177" fontId="13" fillId="0" borderId="23" xfId="0" applyNumberFormat="1" applyFont="1" applyBorder="1" applyAlignment="1">
      <alignment vertical="center" wrapText="1"/>
    </xf>
    <xf numFmtId="177" fontId="13" fillId="0" borderId="24" xfId="0" applyNumberFormat="1" applyFont="1" applyBorder="1">
      <alignment vertical="center"/>
    </xf>
    <xf numFmtId="177" fontId="13" fillId="0" borderId="25" xfId="0" applyNumberFormat="1" applyFont="1" applyBorder="1">
      <alignment vertical="center"/>
    </xf>
    <xf numFmtId="177" fontId="13" fillId="0" borderId="26" xfId="0" applyNumberFormat="1" applyFont="1" applyBorder="1">
      <alignment vertical="center"/>
    </xf>
    <xf numFmtId="177" fontId="13" fillId="0" borderId="27" xfId="0" applyNumberFormat="1" applyFont="1" applyBorder="1">
      <alignment vertical="center"/>
    </xf>
    <xf numFmtId="177" fontId="13" fillId="0" borderId="28" xfId="0" applyNumberFormat="1" applyFont="1" applyBorder="1" applyAlignment="1">
      <alignment vertical="center" wrapText="1"/>
    </xf>
    <xf numFmtId="177" fontId="13" fillId="0" borderId="29" xfId="0" applyNumberFormat="1" applyFont="1" applyBorder="1">
      <alignment vertical="center"/>
    </xf>
    <xf numFmtId="177" fontId="13" fillId="0" borderId="30" xfId="0" applyNumberFormat="1" applyFont="1" applyBorder="1">
      <alignment vertical="center"/>
    </xf>
    <xf numFmtId="177" fontId="13" fillId="0" borderId="31" xfId="0" applyNumberFormat="1" applyFont="1" applyBorder="1">
      <alignment vertical="center"/>
    </xf>
    <xf numFmtId="177" fontId="13" fillId="0" borderId="32" xfId="0" applyNumberFormat="1" applyFont="1" applyBorder="1">
      <alignment vertical="center"/>
    </xf>
    <xf numFmtId="177" fontId="13" fillId="0" borderId="34" xfId="0" applyNumberFormat="1" applyFont="1" applyBorder="1" applyAlignment="1">
      <alignment vertical="center" wrapText="1"/>
    </xf>
    <xf numFmtId="177" fontId="13" fillId="0" borderId="35" xfId="0" applyNumberFormat="1" applyFont="1" applyBorder="1">
      <alignment vertical="center"/>
    </xf>
    <xf numFmtId="177" fontId="13" fillId="0" borderId="36" xfId="0" applyNumberFormat="1" applyFont="1" applyBorder="1">
      <alignment vertical="center"/>
    </xf>
    <xf numFmtId="177" fontId="13" fillId="0" borderId="37" xfId="0" applyNumberFormat="1" applyFont="1" applyBorder="1">
      <alignment vertical="center"/>
    </xf>
    <xf numFmtId="177" fontId="13" fillId="0" borderId="38" xfId="0" applyNumberFormat="1" applyFont="1" applyBorder="1">
      <alignment vertical="center"/>
    </xf>
    <xf numFmtId="0" fontId="3" fillId="3" borderId="39" xfId="0" applyFont="1" applyFill="1" applyBorder="1" applyAlignment="1">
      <alignment horizontal="center" vertical="center"/>
    </xf>
    <xf numFmtId="0" fontId="11" fillId="2" borderId="9" xfId="0" applyFont="1" applyFill="1" applyBorder="1">
      <alignment vertical="center"/>
    </xf>
    <xf numFmtId="0" fontId="9" fillId="2" borderId="40" xfId="0" applyFont="1" applyFill="1" applyBorder="1">
      <alignment vertical="center"/>
    </xf>
    <xf numFmtId="176" fontId="14" fillId="2" borderId="0" xfId="0" applyNumberFormat="1" applyFont="1" applyFill="1">
      <alignment vertical="center"/>
    </xf>
    <xf numFmtId="0" fontId="14" fillId="2" borderId="0" xfId="0" applyFont="1" applyFill="1" applyAlignment="1">
      <alignment horizontal="center" vertical="center"/>
    </xf>
    <xf numFmtId="7" fontId="14" fillId="2" borderId="0" xfId="0" applyNumberFormat="1" applyFont="1" applyFill="1">
      <alignment vertical="center"/>
    </xf>
    <xf numFmtId="5" fontId="14" fillId="2" borderId="0" xfId="0" applyNumberFormat="1" applyFont="1" applyFill="1" applyAlignment="1">
      <alignment horizontal="right" vertical="center"/>
    </xf>
    <xf numFmtId="0" fontId="14" fillId="2" borderId="0" xfId="0" applyFont="1" applyFill="1">
      <alignment vertical="center"/>
    </xf>
    <xf numFmtId="5" fontId="14" fillId="2" borderId="0" xfId="0" applyNumberFormat="1" applyFont="1" applyFill="1">
      <alignment vertical="center"/>
    </xf>
    <xf numFmtId="49" fontId="3" fillId="2" borderId="8" xfId="0" applyNumberFormat="1" applyFont="1" applyFill="1" applyBorder="1" applyAlignment="1" applyProtection="1">
      <alignment horizontal="center" vertical="center"/>
      <protection locked="0"/>
    </xf>
    <xf numFmtId="49" fontId="3" fillId="2" borderId="1" xfId="0" applyNumberFormat="1" applyFont="1" applyFill="1" applyBorder="1" applyAlignment="1">
      <alignment horizontal="center" vertical="center"/>
    </xf>
    <xf numFmtId="177" fontId="0" fillId="2" borderId="20" xfId="0" applyNumberFormat="1" applyFill="1" applyBorder="1" applyAlignment="1">
      <alignment horizontal="center" vertical="center" wrapText="1"/>
    </xf>
    <xf numFmtId="177" fontId="0" fillId="2" borderId="21" xfId="0" applyNumberFormat="1" applyFill="1" applyBorder="1" applyAlignment="1">
      <alignment horizontal="center" vertical="center" wrapText="1"/>
    </xf>
    <xf numFmtId="0" fontId="15" fillId="2" borderId="0" xfId="0" applyFont="1" applyFill="1">
      <alignment vertical="center"/>
    </xf>
    <xf numFmtId="177" fontId="0" fillId="2" borderId="0" xfId="0" applyNumberFormat="1" applyFill="1" applyAlignment="1"/>
    <xf numFmtId="177" fontId="0" fillId="2" borderId="0" xfId="0" applyNumberFormat="1" applyFill="1" applyAlignment="1">
      <alignment vertical="top"/>
    </xf>
    <xf numFmtId="0" fontId="3" fillId="4" borderId="4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2"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3" xfId="0" applyFont="1" applyFill="1" applyBorder="1" applyAlignment="1">
      <alignment horizontal="center" vertical="center"/>
    </xf>
    <xf numFmtId="5" fontId="3" fillId="2" borderId="41" xfId="0" applyNumberFormat="1" applyFont="1" applyFill="1" applyBorder="1" applyAlignment="1">
      <alignment horizontal="center" vertical="center"/>
    </xf>
    <xf numFmtId="5" fontId="3" fillId="2" borderId="42" xfId="0" applyNumberFormat="1" applyFont="1" applyFill="1" applyBorder="1" applyAlignment="1">
      <alignment horizontal="center" vertical="center"/>
    </xf>
    <xf numFmtId="5" fontId="3" fillId="2" borderId="3" xfId="0" applyNumberFormat="1" applyFont="1" applyFill="1" applyBorder="1" applyAlignment="1">
      <alignment horizontal="center" vertical="center"/>
    </xf>
    <xf numFmtId="0" fontId="3" fillId="3" borderId="4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2" xfId="0" applyFont="1" applyFill="1" applyBorder="1" applyAlignment="1">
      <alignment horizontal="center" vertical="center"/>
    </xf>
    <xf numFmtId="0" fontId="3" fillId="2" borderId="43" xfId="0" applyFont="1" applyFill="1" applyBorder="1" applyAlignment="1">
      <alignment horizontal="center" vertical="center"/>
    </xf>
    <xf numFmtId="177" fontId="0" fillId="2" borderId="10"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15" xfId="0" applyNumberFormat="1" applyFill="1" applyBorder="1" applyAlignment="1">
      <alignment horizontal="center" vertical="center"/>
    </xf>
    <xf numFmtId="177" fontId="0" fillId="2" borderId="16" xfId="0" applyNumberFormat="1" applyFill="1" applyBorder="1" applyAlignment="1">
      <alignment horizontal="center" vertical="center"/>
    </xf>
    <xf numFmtId="177" fontId="0" fillId="2" borderId="12" xfId="0" applyNumberFormat="1" applyFill="1" applyBorder="1" applyAlignment="1">
      <alignment horizontal="center" vertical="center"/>
    </xf>
    <xf numFmtId="177" fontId="0" fillId="2" borderId="13" xfId="0" applyNumberFormat="1" applyFill="1" applyBorder="1" applyAlignment="1">
      <alignment horizontal="center" vertical="center"/>
    </xf>
    <xf numFmtId="177" fontId="0" fillId="2" borderId="14" xfId="0" applyNumberFormat="1" applyFill="1" applyBorder="1" applyAlignment="1">
      <alignment horizontal="center" vertical="center"/>
    </xf>
    <xf numFmtId="177" fontId="0" fillId="2" borderId="22" xfId="0" applyNumberFormat="1" applyFill="1" applyBorder="1" applyAlignment="1">
      <alignment horizontal="center" vertical="center" textRotation="255"/>
    </xf>
    <xf numFmtId="177" fontId="0" fillId="2" borderId="33" xfId="0" applyNumberForma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5A2A8C69-2560-406E-AD8E-6725C22DF534}"/>
            </a:ext>
          </a:extLst>
        </xdr:cNvPr>
        <xdr:cNvSpPr txBox="1"/>
      </xdr:nvSpPr>
      <xdr:spPr>
        <a:xfrm>
          <a:off x="1239626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4D845453-D622-4453-9279-CF0AEACDD890}"/>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0EBB3904-00EA-4E8A-BF2E-99B42548B067}"/>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345734E6-B798-4E1D-BE72-42A9721F5AF0}"/>
            </a:ext>
          </a:extLst>
        </xdr:cNvPr>
        <xdr:cNvSpPr txBox="1"/>
      </xdr:nvSpPr>
      <xdr:spPr>
        <a:xfrm>
          <a:off x="1239626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51DAEBAB-4577-4D28-B55D-19F8954A1C85}"/>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EE3A9893-2709-447B-8332-011538F395BB}"/>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211CA2A9-AB22-472A-9483-CA287786E895}"/>
            </a:ext>
          </a:extLst>
        </xdr:cNvPr>
        <xdr:cNvSpPr txBox="1"/>
      </xdr:nvSpPr>
      <xdr:spPr>
        <a:xfrm>
          <a:off x="1239626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EB88158E-C42E-48AC-B0C1-4230DBB3593D}"/>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243A5B3C-C525-426D-9D2F-7AD738AAA569}"/>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F85BFD2D-1ECF-47AA-AEEC-1AC7EE2489A1}"/>
            </a:ext>
          </a:extLst>
        </xdr:cNvPr>
        <xdr:cNvSpPr txBox="1"/>
      </xdr:nvSpPr>
      <xdr:spPr>
        <a:xfrm>
          <a:off x="1239626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1C31632A-B54E-4639-B1FD-B688846D6160}"/>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C0D3E1F7-4F32-43BF-A556-BA19CA251231}"/>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00D641FC-28F5-4B64-A582-BB47C3BC7EE3}"/>
            </a:ext>
          </a:extLst>
        </xdr:cNvPr>
        <xdr:cNvSpPr txBox="1"/>
      </xdr:nvSpPr>
      <xdr:spPr>
        <a:xfrm>
          <a:off x="1150091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DD52BC9B-F64B-4E78-810B-45FCA4EF08BD}"/>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1CAB22DF-AB9A-4D84-A131-4563C6D4F49A}"/>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32908454-695A-4901-9089-7122A8219A80}"/>
            </a:ext>
          </a:extLst>
        </xdr:cNvPr>
        <xdr:cNvSpPr txBox="1"/>
      </xdr:nvSpPr>
      <xdr:spPr>
        <a:xfrm>
          <a:off x="11500910" y="2"/>
          <a:ext cx="36893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41B200A0-DF83-41E9-BD6E-AF2847F6AB5E}"/>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9456FB01-C6FB-4D2E-ADA7-FDB7B2C9D780}"/>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768DA452-7CAF-4C76-9C57-567C5F2A0FAD}"/>
            </a:ext>
          </a:extLst>
        </xdr:cNvPr>
        <xdr:cNvSpPr txBox="1"/>
      </xdr:nvSpPr>
      <xdr:spPr>
        <a:xfrm>
          <a:off x="11500910" y="2"/>
          <a:ext cx="36893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1688D6D7-6074-4EC8-85F9-99B12A0504E6}"/>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AE7E89EF-EAD1-4650-96CA-8F03B38351E8}"/>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F410C451-D63B-4ACD-91B0-83246B8A990C}"/>
            </a:ext>
          </a:extLst>
        </xdr:cNvPr>
        <xdr:cNvSpPr txBox="1"/>
      </xdr:nvSpPr>
      <xdr:spPr>
        <a:xfrm>
          <a:off x="11500910" y="2"/>
          <a:ext cx="36893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6557F49A-8662-4EE4-B7B5-BBCD35932FF5}"/>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60D1D801-FDF1-474D-A1DD-36BBE7B7BC72}"/>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73B5BB41-9CDC-4D9C-B92D-BB03FB327DAF}"/>
            </a:ext>
          </a:extLst>
        </xdr:cNvPr>
        <xdr:cNvSpPr txBox="1"/>
      </xdr:nvSpPr>
      <xdr:spPr>
        <a:xfrm>
          <a:off x="11500910" y="2"/>
          <a:ext cx="36893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4DF19B35-751F-49C4-B961-5066C37BC627}"/>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33321EDF-4496-43C6-BAFC-C3CF7B092C9E}"/>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B995727E-ABAA-4BDC-942E-D7A96EBBE24A}"/>
            </a:ext>
          </a:extLst>
        </xdr:cNvPr>
        <xdr:cNvSpPr txBox="1"/>
      </xdr:nvSpPr>
      <xdr:spPr>
        <a:xfrm>
          <a:off x="1150091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0B228739-E35E-4BD0-8BF7-527E9A775EB0}"/>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F87FE4F9-A411-439D-B3BC-BA7770014008}"/>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A12240AB-8E8C-456D-8AE0-4259F8A51959}"/>
            </a:ext>
          </a:extLst>
        </xdr:cNvPr>
        <xdr:cNvSpPr txBox="1"/>
      </xdr:nvSpPr>
      <xdr:spPr>
        <a:xfrm>
          <a:off x="11500910" y="2"/>
          <a:ext cx="3698874"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0F0F1D1D-E502-4AEF-953B-EE82B2973144}"/>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114D6162-EAC5-4713-A9A1-801AB4A9A81A}"/>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57D1609D-6AFD-4371-B459-44B1D60CEB0C}"/>
            </a:ext>
          </a:extLst>
        </xdr:cNvPr>
        <xdr:cNvSpPr txBox="1"/>
      </xdr:nvSpPr>
      <xdr:spPr>
        <a:xfrm>
          <a:off x="1239626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0C5B9063-9A2C-4FCD-B338-68820EB6CAA4}"/>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48B30DFE-6658-4102-8CA3-438E3669AA10}"/>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C823C432-09FF-46D1-A65F-2483BA506687}"/>
            </a:ext>
          </a:extLst>
        </xdr:cNvPr>
        <xdr:cNvSpPr txBox="1"/>
      </xdr:nvSpPr>
      <xdr:spPr>
        <a:xfrm>
          <a:off x="11500910" y="2"/>
          <a:ext cx="3698874"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73411130-0669-428B-B791-AB26A26E4BB7}"/>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C0F4F1D4-73BC-4D83-AC7E-9999B1A49AA2}"/>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D61E01A4-1918-47DE-8748-A7EC77BD2419}"/>
            </a:ext>
          </a:extLst>
        </xdr:cNvPr>
        <xdr:cNvSpPr txBox="1"/>
      </xdr:nvSpPr>
      <xdr:spPr>
        <a:xfrm>
          <a:off x="11500910" y="2"/>
          <a:ext cx="3698874"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F831E251-7DF9-4D3F-88DA-FF0E442ED261}"/>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B16A0461-A08D-4650-B9FF-A688ED5C31F3}"/>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70E2824C-0D99-4907-A574-C2D3D5F08865}"/>
            </a:ext>
          </a:extLst>
        </xdr:cNvPr>
        <xdr:cNvSpPr txBox="1"/>
      </xdr:nvSpPr>
      <xdr:spPr>
        <a:xfrm>
          <a:off x="11500910" y="2"/>
          <a:ext cx="3698874"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D6CB0790-13E3-4D2A-AA5A-2884195E0872}"/>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153BACC4-DB3C-471E-9608-067CC0BCADEF}"/>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AEF65EC6-4B2B-4ACB-80A2-FB4346D6E478}"/>
            </a:ext>
          </a:extLst>
        </xdr:cNvPr>
        <xdr:cNvSpPr txBox="1"/>
      </xdr:nvSpPr>
      <xdr:spPr>
        <a:xfrm>
          <a:off x="11500910" y="2"/>
          <a:ext cx="3698874"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B5BA2DD0-1300-42B7-A74D-F68A19AE0968}"/>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88A5D2B9-8F1A-4357-A1FB-9C94F648B02F}"/>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CF105470-60DA-4EA0-9A98-6E9A336533DD}"/>
            </a:ext>
          </a:extLst>
        </xdr:cNvPr>
        <xdr:cNvSpPr txBox="1"/>
      </xdr:nvSpPr>
      <xdr:spPr>
        <a:xfrm>
          <a:off x="11500910" y="2"/>
          <a:ext cx="3698874"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BB750F54-AFCA-45CB-9AA6-1ACDD5A41BA0}"/>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C1E47B09-DFFD-40C6-85B5-2767F1461EEA}"/>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FDB089FE-50D7-46DA-98D6-15B129F11893}"/>
            </a:ext>
          </a:extLst>
        </xdr:cNvPr>
        <xdr:cNvSpPr txBox="1"/>
      </xdr:nvSpPr>
      <xdr:spPr>
        <a:xfrm>
          <a:off x="11500910" y="2"/>
          <a:ext cx="3698874"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46750B9F-E192-44DB-9555-067BA0068FD8}"/>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0C65082F-BD83-4DE7-84A1-3B04DE71B1FD}"/>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282E5465-1997-4553-86A2-09E083CEF664}"/>
            </a:ext>
          </a:extLst>
        </xdr:cNvPr>
        <xdr:cNvSpPr txBox="1"/>
      </xdr:nvSpPr>
      <xdr:spPr>
        <a:xfrm>
          <a:off x="11500910" y="2"/>
          <a:ext cx="3698874"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AB7EB58C-821D-433A-B007-6935F044C9C3}"/>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BF84911D-8842-4977-BE10-1F846C5024D6}"/>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D2317DA7-C5BF-46B1-B740-00303FF4AAC6}"/>
            </a:ext>
          </a:extLst>
        </xdr:cNvPr>
        <xdr:cNvSpPr txBox="1"/>
      </xdr:nvSpPr>
      <xdr:spPr>
        <a:xfrm>
          <a:off x="11500910" y="2"/>
          <a:ext cx="3698874"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702B654C-5B6A-49DA-AE05-07C503C913D3}"/>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B2F346C0-074D-4718-9BE1-2723FF6E6126}"/>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8BC595B2-2A98-4230-A75C-E230367B12B0}"/>
            </a:ext>
          </a:extLst>
        </xdr:cNvPr>
        <xdr:cNvSpPr txBox="1"/>
      </xdr:nvSpPr>
      <xdr:spPr>
        <a:xfrm>
          <a:off x="1150091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9CBA5FCC-272A-4D83-86A7-94CBB4C5662C}"/>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45230787-F47A-4AB6-8FCB-1A1065516FF8}"/>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D825E5D3-2C4E-4D94-8108-5F124FA2FD05}"/>
            </a:ext>
          </a:extLst>
        </xdr:cNvPr>
        <xdr:cNvSpPr txBox="1"/>
      </xdr:nvSpPr>
      <xdr:spPr>
        <a:xfrm>
          <a:off x="1150091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CC584B00-5AEA-405D-9438-7B249E334FCC}"/>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31A6091C-207A-4090-A0D9-FE908117F8C5}"/>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734B30D3-71C6-4583-8DE3-0797CBE68288}"/>
            </a:ext>
          </a:extLst>
        </xdr:cNvPr>
        <xdr:cNvSpPr txBox="1"/>
      </xdr:nvSpPr>
      <xdr:spPr>
        <a:xfrm>
          <a:off x="1239626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0D4446D6-227C-4C44-A996-91DC5DEECCED}"/>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13F40D81-9AEF-412D-94E6-A98FC7965F76}"/>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B6E0E355-1D9C-410C-93B8-F82D05DF1DBD}"/>
            </a:ext>
          </a:extLst>
        </xdr:cNvPr>
        <xdr:cNvSpPr txBox="1"/>
      </xdr:nvSpPr>
      <xdr:spPr>
        <a:xfrm>
          <a:off x="1150091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475C69E7-F762-4D89-AB5F-09D46E460E71}"/>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34C4E2BC-3F3D-415F-880A-3903A6789677}"/>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C122DF04-543F-4120-9529-3ED9474B0E7F}"/>
            </a:ext>
          </a:extLst>
        </xdr:cNvPr>
        <xdr:cNvSpPr txBox="1"/>
      </xdr:nvSpPr>
      <xdr:spPr>
        <a:xfrm>
          <a:off x="1150091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4A3CD1E5-AB8B-46F7-B449-6FCC47EF242E}"/>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6CE13435-6212-4C30-8C7B-4DD5BB873394}"/>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BC02BD28-C206-41AA-AE7A-529A32BD4181}"/>
            </a:ext>
          </a:extLst>
        </xdr:cNvPr>
        <xdr:cNvSpPr txBox="1"/>
      </xdr:nvSpPr>
      <xdr:spPr>
        <a:xfrm>
          <a:off x="1150091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06A5AD8B-8502-485F-87EC-9F5C2F31886F}"/>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CDD07481-7B6D-4CBD-AF17-DCB87F3857C8}"/>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E49E26A7-ABB1-4260-BA1F-969D747507B0}"/>
            </a:ext>
          </a:extLst>
        </xdr:cNvPr>
        <xdr:cNvSpPr txBox="1"/>
      </xdr:nvSpPr>
      <xdr:spPr>
        <a:xfrm>
          <a:off x="1150091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E23EA946-E0EB-41D9-8348-03BFF8E8D97B}"/>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1347C26A-F5D3-4E11-9962-D0176CB4C392}"/>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447BDED0-DBA8-45FC-9DF9-A39CB3C30969}"/>
            </a:ext>
          </a:extLst>
        </xdr:cNvPr>
        <xdr:cNvSpPr txBox="1"/>
      </xdr:nvSpPr>
      <xdr:spPr>
        <a:xfrm>
          <a:off x="1150091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1BBFFD54-D38C-402B-8BEA-7DFD5A9BEC83}"/>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A5D5436B-F47B-427E-A1ED-DF61C57ED8C1}"/>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4FDF66EB-2207-4B88-95E5-AE391DAE9E7D}"/>
            </a:ext>
          </a:extLst>
        </xdr:cNvPr>
        <xdr:cNvSpPr txBox="1"/>
      </xdr:nvSpPr>
      <xdr:spPr>
        <a:xfrm>
          <a:off x="1150091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E6D32466-E84D-49C1-A24E-97EE96406DD4}"/>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FA9C08C6-ED3E-4980-8003-A3785A3B0FEB}"/>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EC5F904A-A2E7-47AE-83DE-04DF5E652D10}"/>
            </a:ext>
          </a:extLst>
        </xdr:cNvPr>
        <xdr:cNvSpPr txBox="1"/>
      </xdr:nvSpPr>
      <xdr:spPr>
        <a:xfrm>
          <a:off x="1150091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998DA10F-4F3E-4CD7-A41D-6B3258E1FB3A}"/>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2254F82E-DD0C-49D9-8979-E4AAD9E57C1C}"/>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7B31BCE4-B28D-4BA7-8851-CD83F1E4E619}"/>
            </a:ext>
          </a:extLst>
        </xdr:cNvPr>
        <xdr:cNvSpPr txBox="1"/>
      </xdr:nvSpPr>
      <xdr:spPr>
        <a:xfrm>
          <a:off x="11472335" y="2"/>
          <a:ext cx="3661832" cy="21166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277563E9-C47F-49F0-8FAA-D7EE7EDCC6E5}"/>
            </a:ext>
          </a:extLst>
        </xdr:cNvPr>
        <xdr:cNvSpPr txBox="1"/>
      </xdr:nvSpPr>
      <xdr:spPr>
        <a:xfrm>
          <a:off x="2381858" y="5063939"/>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7E772576-97A0-48F6-8DA6-B16D197DFC6F}"/>
            </a:ext>
          </a:extLst>
        </xdr:cNvPr>
        <xdr:cNvSpPr txBox="1"/>
      </xdr:nvSpPr>
      <xdr:spPr>
        <a:xfrm>
          <a:off x="472201" y="5377269"/>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14</xdr:col>
      <xdr:colOff>42335</xdr:colOff>
      <xdr:row>0</xdr:row>
      <xdr:rowOff>2</xdr:rowOff>
    </xdr:from>
    <xdr:to>
      <xdr:col>17</xdr:col>
      <xdr:colOff>645585</xdr:colOff>
      <xdr:row>1</xdr:row>
      <xdr:rowOff>116417</xdr:rowOff>
    </xdr:to>
    <xdr:sp macro="" textlink="">
      <xdr:nvSpPr>
        <xdr:cNvPr id="2" name="テキスト ボックス 1">
          <a:extLst>
            <a:ext uri="{FF2B5EF4-FFF2-40B4-BE49-F238E27FC236}">
              <a16:creationId xmlns:a16="http://schemas.microsoft.com/office/drawing/2014/main" id="{0D6F2BB9-586A-4139-98D1-2AB1BF36B7ED}"/>
            </a:ext>
          </a:extLst>
        </xdr:cNvPr>
        <xdr:cNvSpPr txBox="1"/>
      </xdr:nvSpPr>
      <xdr:spPr>
        <a:xfrm>
          <a:off x="11500910" y="2"/>
          <a:ext cx="2660650" cy="22119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21</xdr:row>
      <xdr:rowOff>168089</xdr:rowOff>
    </xdr:from>
    <xdr:to>
      <xdr:col>2</xdr:col>
      <xdr:colOff>2910414</xdr:colOff>
      <xdr:row>22</xdr:row>
      <xdr:rowOff>264584</xdr:rowOff>
    </xdr:to>
    <xdr:sp macro="" textlink="">
      <xdr:nvSpPr>
        <xdr:cNvPr id="3" name="テキスト ボックス 2">
          <a:extLst>
            <a:ext uri="{FF2B5EF4-FFF2-40B4-BE49-F238E27FC236}">
              <a16:creationId xmlns:a16="http://schemas.microsoft.com/office/drawing/2014/main" id="{BC656DF6-DE03-4647-8D89-8337EBA42085}"/>
            </a:ext>
          </a:extLst>
        </xdr:cNvPr>
        <xdr:cNvSpPr txBox="1"/>
      </xdr:nvSpPr>
      <xdr:spPr>
        <a:xfrm>
          <a:off x="2381858" y="5063939"/>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22</xdr:row>
      <xdr:rowOff>243294</xdr:rowOff>
    </xdr:from>
    <xdr:to>
      <xdr:col>2</xdr:col>
      <xdr:colOff>1206500</xdr:colOff>
      <xdr:row>22</xdr:row>
      <xdr:rowOff>534647</xdr:rowOff>
    </xdr:to>
    <xdr:sp macro="" textlink="">
      <xdr:nvSpPr>
        <xdr:cNvPr id="4" name="テキスト ボックス 3">
          <a:extLst>
            <a:ext uri="{FF2B5EF4-FFF2-40B4-BE49-F238E27FC236}">
              <a16:creationId xmlns:a16="http://schemas.microsoft.com/office/drawing/2014/main" id="{FA190452-5726-48A1-8A0C-F64C9A5B0EA2}"/>
            </a:ext>
          </a:extLst>
        </xdr:cNvPr>
        <xdr:cNvSpPr txBox="1"/>
      </xdr:nvSpPr>
      <xdr:spPr>
        <a:xfrm>
          <a:off x="472201" y="5377269"/>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14</xdr:col>
      <xdr:colOff>42335</xdr:colOff>
      <xdr:row>0</xdr:row>
      <xdr:rowOff>2</xdr:rowOff>
    </xdr:from>
    <xdr:to>
      <xdr:col>17</xdr:col>
      <xdr:colOff>645585</xdr:colOff>
      <xdr:row>1</xdr:row>
      <xdr:rowOff>116417</xdr:rowOff>
    </xdr:to>
    <xdr:sp macro="" textlink="">
      <xdr:nvSpPr>
        <xdr:cNvPr id="2" name="テキスト ボックス 1">
          <a:extLst>
            <a:ext uri="{FF2B5EF4-FFF2-40B4-BE49-F238E27FC236}">
              <a16:creationId xmlns:a16="http://schemas.microsoft.com/office/drawing/2014/main" id="{99A070B7-F814-4DDF-9F29-F2F7ACE69733}"/>
            </a:ext>
          </a:extLst>
        </xdr:cNvPr>
        <xdr:cNvSpPr txBox="1"/>
      </xdr:nvSpPr>
      <xdr:spPr>
        <a:xfrm>
          <a:off x="11500910" y="2"/>
          <a:ext cx="2660650" cy="22119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21</xdr:row>
      <xdr:rowOff>168089</xdr:rowOff>
    </xdr:from>
    <xdr:to>
      <xdr:col>2</xdr:col>
      <xdr:colOff>2910414</xdr:colOff>
      <xdr:row>22</xdr:row>
      <xdr:rowOff>264584</xdr:rowOff>
    </xdr:to>
    <xdr:sp macro="" textlink="">
      <xdr:nvSpPr>
        <xdr:cNvPr id="3" name="テキスト ボックス 2">
          <a:extLst>
            <a:ext uri="{FF2B5EF4-FFF2-40B4-BE49-F238E27FC236}">
              <a16:creationId xmlns:a16="http://schemas.microsoft.com/office/drawing/2014/main" id="{805A8053-6893-4CC6-8700-F25B6C610C19}"/>
            </a:ext>
          </a:extLst>
        </xdr:cNvPr>
        <xdr:cNvSpPr txBox="1"/>
      </xdr:nvSpPr>
      <xdr:spPr>
        <a:xfrm>
          <a:off x="2381858" y="5063939"/>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22</xdr:row>
      <xdr:rowOff>243294</xdr:rowOff>
    </xdr:from>
    <xdr:to>
      <xdr:col>2</xdr:col>
      <xdr:colOff>1206500</xdr:colOff>
      <xdr:row>22</xdr:row>
      <xdr:rowOff>534647</xdr:rowOff>
    </xdr:to>
    <xdr:sp macro="" textlink="">
      <xdr:nvSpPr>
        <xdr:cNvPr id="4" name="テキスト ボックス 3">
          <a:extLst>
            <a:ext uri="{FF2B5EF4-FFF2-40B4-BE49-F238E27FC236}">
              <a16:creationId xmlns:a16="http://schemas.microsoft.com/office/drawing/2014/main" id="{657F50E5-684A-4D2D-9633-4B8469F88F30}"/>
            </a:ext>
          </a:extLst>
        </xdr:cNvPr>
        <xdr:cNvSpPr txBox="1"/>
      </xdr:nvSpPr>
      <xdr:spPr>
        <a:xfrm>
          <a:off x="472201" y="5377269"/>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407DC3ED-84E2-4459-978C-BDB51DE8DD46}"/>
            </a:ext>
          </a:extLst>
        </xdr:cNvPr>
        <xdr:cNvSpPr txBox="1"/>
      </xdr:nvSpPr>
      <xdr:spPr>
        <a:xfrm>
          <a:off x="1239626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4668DB68-B503-4415-B6F9-2DA8C0BA575E}"/>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CFFE761B-2523-40B7-9DE3-C16CC094DD7E}"/>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14</xdr:col>
      <xdr:colOff>42335</xdr:colOff>
      <xdr:row>0</xdr:row>
      <xdr:rowOff>2</xdr:rowOff>
    </xdr:from>
    <xdr:to>
      <xdr:col>17</xdr:col>
      <xdr:colOff>645585</xdr:colOff>
      <xdr:row>1</xdr:row>
      <xdr:rowOff>116417</xdr:rowOff>
    </xdr:to>
    <xdr:sp macro="" textlink="">
      <xdr:nvSpPr>
        <xdr:cNvPr id="2" name="テキスト ボックス 1">
          <a:extLst>
            <a:ext uri="{FF2B5EF4-FFF2-40B4-BE49-F238E27FC236}">
              <a16:creationId xmlns:a16="http://schemas.microsoft.com/office/drawing/2014/main" id="{62F5AF01-3F32-4B39-A9E6-19C62D4F9A70}"/>
            </a:ext>
          </a:extLst>
        </xdr:cNvPr>
        <xdr:cNvSpPr txBox="1"/>
      </xdr:nvSpPr>
      <xdr:spPr>
        <a:xfrm>
          <a:off x="11500910" y="2"/>
          <a:ext cx="2660650" cy="22119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21</xdr:row>
      <xdr:rowOff>168089</xdr:rowOff>
    </xdr:from>
    <xdr:to>
      <xdr:col>2</xdr:col>
      <xdr:colOff>2910414</xdr:colOff>
      <xdr:row>22</xdr:row>
      <xdr:rowOff>264584</xdr:rowOff>
    </xdr:to>
    <xdr:sp macro="" textlink="">
      <xdr:nvSpPr>
        <xdr:cNvPr id="3" name="テキスト ボックス 2">
          <a:extLst>
            <a:ext uri="{FF2B5EF4-FFF2-40B4-BE49-F238E27FC236}">
              <a16:creationId xmlns:a16="http://schemas.microsoft.com/office/drawing/2014/main" id="{549CBCD9-D485-49FB-A1B8-626642DCCE77}"/>
            </a:ext>
          </a:extLst>
        </xdr:cNvPr>
        <xdr:cNvSpPr txBox="1"/>
      </xdr:nvSpPr>
      <xdr:spPr>
        <a:xfrm>
          <a:off x="2381858" y="5063939"/>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22</xdr:row>
      <xdr:rowOff>243294</xdr:rowOff>
    </xdr:from>
    <xdr:to>
      <xdr:col>2</xdr:col>
      <xdr:colOff>1206500</xdr:colOff>
      <xdr:row>22</xdr:row>
      <xdr:rowOff>534647</xdr:rowOff>
    </xdr:to>
    <xdr:sp macro="" textlink="">
      <xdr:nvSpPr>
        <xdr:cNvPr id="4" name="テキスト ボックス 3">
          <a:extLst>
            <a:ext uri="{FF2B5EF4-FFF2-40B4-BE49-F238E27FC236}">
              <a16:creationId xmlns:a16="http://schemas.microsoft.com/office/drawing/2014/main" id="{FBA777F9-DB40-4A1B-BDB0-F875ABC3E2A5}"/>
            </a:ext>
          </a:extLst>
        </xdr:cNvPr>
        <xdr:cNvSpPr txBox="1"/>
      </xdr:nvSpPr>
      <xdr:spPr>
        <a:xfrm>
          <a:off x="472201" y="5377269"/>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14</xdr:col>
      <xdr:colOff>42335</xdr:colOff>
      <xdr:row>0</xdr:row>
      <xdr:rowOff>2</xdr:rowOff>
    </xdr:from>
    <xdr:to>
      <xdr:col>17</xdr:col>
      <xdr:colOff>645585</xdr:colOff>
      <xdr:row>1</xdr:row>
      <xdr:rowOff>116417</xdr:rowOff>
    </xdr:to>
    <xdr:sp macro="" textlink="">
      <xdr:nvSpPr>
        <xdr:cNvPr id="2" name="テキスト ボックス 1">
          <a:extLst>
            <a:ext uri="{FF2B5EF4-FFF2-40B4-BE49-F238E27FC236}">
              <a16:creationId xmlns:a16="http://schemas.microsoft.com/office/drawing/2014/main" id="{8B9E63DA-5905-4005-BD7C-CEB60F9B9D8C}"/>
            </a:ext>
          </a:extLst>
        </xdr:cNvPr>
        <xdr:cNvSpPr txBox="1"/>
      </xdr:nvSpPr>
      <xdr:spPr>
        <a:xfrm>
          <a:off x="11500910" y="2"/>
          <a:ext cx="2660650" cy="22119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21</xdr:row>
      <xdr:rowOff>168089</xdr:rowOff>
    </xdr:from>
    <xdr:to>
      <xdr:col>2</xdr:col>
      <xdr:colOff>2910414</xdr:colOff>
      <xdr:row>22</xdr:row>
      <xdr:rowOff>264584</xdr:rowOff>
    </xdr:to>
    <xdr:sp macro="" textlink="">
      <xdr:nvSpPr>
        <xdr:cNvPr id="3" name="テキスト ボックス 2">
          <a:extLst>
            <a:ext uri="{FF2B5EF4-FFF2-40B4-BE49-F238E27FC236}">
              <a16:creationId xmlns:a16="http://schemas.microsoft.com/office/drawing/2014/main" id="{3D806E9E-5092-4A82-9F95-CB5255B3129A}"/>
            </a:ext>
          </a:extLst>
        </xdr:cNvPr>
        <xdr:cNvSpPr txBox="1"/>
      </xdr:nvSpPr>
      <xdr:spPr>
        <a:xfrm>
          <a:off x="2381858" y="5063939"/>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22</xdr:row>
      <xdr:rowOff>243294</xdr:rowOff>
    </xdr:from>
    <xdr:to>
      <xdr:col>2</xdr:col>
      <xdr:colOff>1206500</xdr:colOff>
      <xdr:row>22</xdr:row>
      <xdr:rowOff>534647</xdr:rowOff>
    </xdr:to>
    <xdr:sp macro="" textlink="">
      <xdr:nvSpPr>
        <xdr:cNvPr id="4" name="テキスト ボックス 3">
          <a:extLst>
            <a:ext uri="{FF2B5EF4-FFF2-40B4-BE49-F238E27FC236}">
              <a16:creationId xmlns:a16="http://schemas.microsoft.com/office/drawing/2014/main" id="{7E24C646-D0DF-4005-980D-FA04E43E895D}"/>
            </a:ext>
          </a:extLst>
        </xdr:cNvPr>
        <xdr:cNvSpPr txBox="1"/>
      </xdr:nvSpPr>
      <xdr:spPr>
        <a:xfrm>
          <a:off x="472201" y="5377269"/>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14</xdr:col>
      <xdr:colOff>42335</xdr:colOff>
      <xdr:row>0</xdr:row>
      <xdr:rowOff>2</xdr:rowOff>
    </xdr:from>
    <xdr:to>
      <xdr:col>17</xdr:col>
      <xdr:colOff>645585</xdr:colOff>
      <xdr:row>1</xdr:row>
      <xdr:rowOff>116417</xdr:rowOff>
    </xdr:to>
    <xdr:sp macro="" textlink="">
      <xdr:nvSpPr>
        <xdr:cNvPr id="3" name="テキスト ボックス 2">
          <a:extLst>
            <a:ext uri="{FF2B5EF4-FFF2-40B4-BE49-F238E27FC236}">
              <a16:creationId xmlns:a16="http://schemas.microsoft.com/office/drawing/2014/main" id="{0572C9C0-6995-4AE1-B0E2-FC0E6D8C50AA}"/>
            </a:ext>
          </a:extLst>
        </xdr:cNvPr>
        <xdr:cNvSpPr txBox="1"/>
      </xdr:nvSpPr>
      <xdr:spPr>
        <a:xfrm>
          <a:off x="11091335" y="2"/>
          <a:ext cx="2667000" cy="3598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21</xdr:row>
      <xdr:rowOff>168089</xdr:rowOff>
    </xdr:from>
    <xdr:to>
      <xdr:col>2</xdr:col>
      <xdr:colOff>2910414</xdr:colOff>
      <xdr:row>22</xdr:row>
      <xdr:rowOff>264584</xdr:rowOff>
    </xdr:to>
    <xdr:sp macro="" textlink="">
      <xdr:nvSpPr>
        <xdr:cNvPr id="6" name="テキスト ボックス 5">
          <a:extLst>
            <a:ext uri="{FF2B5EF4-FFF2-40B4-BE49-F238E27FC236}">
              <a16:creationId xmlns:a16="http://schemas.microsoft.com/office/drawing/2014/main" id="{5448B429-BACA-4F92-B627-B7AC140D7615}"/>
            </a:ext>
          </a:extLst>
        </xdr:cNvPr>
        <xdr:cNvSpPr txBox="1"/>
      </xdr:nvSpPr>
      <xdr:spPr>
        <a:xfrm>
          <a:off x="2699358" y="5110506"/>
          <a:ext cx="1004806" cy="339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22</xdr:row>
      <xdr:rowOff>243294</xdr:rowOff>
    </xdr:from>
    <xdr:to>
      <xdr:col>2</xdr:col>
      <xdr:colOff>1206500</xdr:colOff>
      <xdr:row>22</xdr:row>
      <xdr:rowOff>534647</xdr:rowOff>
    </xdr:to>
    <xdr:sp macro="" textlink="">
      <xdr:nvSpPr>
        <xdr:cNvPr id="7" name="テキスト ボックス 6">
          <a:extLst>
            <a:ext uri="{FF2B5EF4-FFF2-40B4-BE49-F238E27FC236}">
              <a16:creationId xmlns:a16="http://schemas.microsoft.com/office/drawing/2014/main" id="{8EA033AF-AE77-4A55-AE33-B360DB93DFED}"/>
            </a:ext>
          </a:extLst>
        </xdr:cNvPr>
        <xdr:cNvSpPr txBox="1"/>
      </xdr:nvSpPr>
      <xdr:spPr>
        <a:xfrm>
          <a:off x="473259" y="5429127"/>
          <a:ext cx="1209491"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9FF73C4F-7809-4FE5-BDE8-8F3F9F7C5F37}"/>
            </a:ext>
          </a:extLst>
        </xdr:cNvPr>
        <xdr:cNvSpPr txBox="1"/>
      </xdr:nvSpPr>
      <xdr:spPr>
        <a:xfrm>
          <a:off x="1239626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E521451F-3D45-48BD-9E72-DCE0FF69CB9D}"/>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0CFEA8A0-574A-46DA-9383-8AD1C0C2FDC5}"/>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BF4E2DC9-01C2-47D1-B98C-1F9D6AB770F6}"/>
            </a:ext>
          </a:extLst>
        </xdr:cNvPr>
        <xdr:cNvSpPr txBox="1"/>
      </xdr:nvSpPr>
      <xdr:spPr>
        <a:xfrm>
          <a:off x="1239626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8D4D7AE4-2452-4758-972E-A11A7F87262E}"/>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21191F98-2FAA-4BB3-BB63-916A69D8FD60}"/>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B9DEC52A-8F13-43E7-BC90-8B1A78489503}"/>
            </a:ext>
          </a:extLst>
        </xdr:cNvPr>
        <xdr:cNvSpPr txBox="1"/>
      </xdr:nvSpPr>
      <xdr:spPr>
        <a:xfrm>
          <a:off x="1239626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7EF39B23-36AF-4CE6-A63D-156FDAF5F01C}"/>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9AAE0CD4-412E-441C-8661-8E495BC36F4B}"/>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B0673AD5-2838-4320-896D-37CC8FBF3ADF}"/>
            </a:ext>
          </a:extLst>
        </xdr:cNvPr>
        <xdr:cNvSpPr txBox="1"/>
      </xdr:nvSpPr>
      <xdr:spPr>
        <a:xfrm>
          <a:off x="12396260" y="2"/>
          <a:ext cx="36893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A34CE705-C60A-4A06-BB96-FCEF27FC48D4}"/>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4CD90347-2B88-400B-8174-CE7A5EF67734}"/>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42335</xdr:colOff>
      <xdr:row>0</xdr:row>
      <xdr:rowOff>2</xdr:rowOff>
    </xdr:from>
    <xdr:to>
      <xdr:col>19</xdr:col>
      <xdr:colOff>264584</xdr:colOff>
      <xdr:row>1</xdr:row>
      <xdr:rowOff>105834</xdr:rowOff>
    </xdr:to>
    <xdr:sp macro="" textlink="">
      <xdr:nvSpPr>
        <xdr:cNvPr id="2" name="テキスト ボックス 1">
          <a:extLst>
            <a:ext uri="{FF2B5EF4-FFF2-40B4-BE49-F238E27FC236}">
              <a16:creationId xmlns:a16="http://schemas.microsoft.com/office/drawing/2014/main" id="{25CFC223-216D-470B-B767-30CDD6CF7671}"/>
            </a:ext>
          </a:extLst>
        </xdr:cNvPr>
        <xdr:cNvSpPr txBox="1"/>
      </xdr:nvSpPr>
      <xdr:spPr>
        <a:xfrm>
          <a:off x="12396260" y="2"/>
          <a:ext cx="3651249" cy="21060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1905608</xdr:colOff>
      <xdr:row>22</xdr:row>
      <xdr:rowOff>168089</xdr:rowOff>
    </xdr:from>
    <xdr:to>
      <xdr:col>2</xdr:col>
      <xdr:colOff>2910414</xdr:colOff>
      <xdr:row>23</xdr:row>
      <xdr:rowOff>264584</xdr:rowOff>
    </xdr:to>
    <xdr:sp macro="" textlink="">
      <xdr:nvSpPr>
        <xdr:cNvPr id="3" name="テキスト ボックス 2">
          <a:extLst>
            <a:ext uri="{FF2B5EF4-FFF2-40B4-BE49-F238E27FC236}">
              <a16:creationId xmlns:a16="http://schemas.microsoft.com/office/drawing/2014/main" id="{36924853-0939-4E7A-A826-5EF2C2193738}"/>
            </a:ext>
          </a:extLst>
        </xdr:cNvPr>
        <xdr:cNvSpPr txBox="1"/>
      </xdr:nvSpPr>
      <xdr:spPr>
        <a:xfrm>
          <a:off x="2381858" y="5302064"/>
          <a:ext cx="1004806" cy="33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MK</a:t>
          </a:r>
          <a:r>
            <a:rPr kumimoji="1" lang="ja-JP" altLang="en-US" sz="1200"/>
            <a:t>ランク</a:t>
          </a:r>
        </a:p>
      </xdr:txBody>
    </xdr:sp>
    <xdr:clientData/>
  </xdr:twoCellAnchor>
  <xdr:twoCellAnchor>
    <xdr:from>
      <xdr:col>1</xdr:col>
      <xdr:colOff>367426</xdr:colOff>
      <xdr:row>23</xdr:row>
      <xdr:rowOff>243294</xdr:rowOff>
    </xdr:from>
    <xdr:to>
      <xdr:col>2</xdr:col>
      <xdr:colOff>1206500</xdr:colOff>
      <xdr:row>23</xdr:row>
      <xdr:rowOff>534647</xdr:rowOff>
    </xdr:to>
    <xdr:sp macro="" textlink="">
      <xdr:nvSpPr>
        <xdr:cNvPr id="4" name="テキスト ボックス 3">
          <a:extLst>
            <a:ext uri="{FF2B5EF4-FFF2-40B4-BE49-F238E27FC236}">
              <a16:creationId xmlns:a16="http://schemas.microsoft.com/office/drawing/2014/main" id="{D3136B99-B1B5-4976-A9B3-32C513FE4240}"/>
            </a:ext>
          </a:extLst>
        </xdr:cNvPr>
        <xdr:cNvSpPr txBox="1"/>
      </xdr:nvSpPr>
      <xdr:spPr>
        <a:xfrm>
          <a:off x="472201" y="5615394"/>
          <a:ext cx="121054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個別ランク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35C6C-C522-4963-BBD5-3385ED2675C0}">
  <dimension ref="A1:U61"/>
  <sheetViews>
    <sheetView tabSelected="1"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7" width="9" style="13"/>
    <col min="18" max="16384" width="9" style="1"/>
  </cols>
  <sheetData>
    <row r="1" spans="1:21" ht="8.25" customHeight="1" x14ac:dyDescent="0.4">
      <c r="P1" s="13" t="s">
        <v>39</v>
      </c>
      <c r="Q1" s="13">
        <v>1678485</v>
      </c>
    </row>
    <row r="2" spans="1:21" ht="26.25" x14ac:dyDescent="0.4">
      <c r="B2" s="11" t="s">
        <v>78</v>
      </c>
      <c r="P2" s="13" t="s">
        <v>107</v>
      </c>
      <c r="Q2" s="13">
        <v>461158</v>
      </c>
    </row>
    <row r="3" spans="1:21" x14ac:dyDescent="0.4">
      <c r="B3" s="2"/>
      <c r="P3" s="13" t="s">
        <v>218</v>
      </c>
      <c r="Q3" s="13">
        <v>291081</v>
      </c>
    </row>
    <row r="4" spans="1:21" x14ac:dyDescent="0.4">
      <c r="B4" s="3" t="s">
        <v>32</v>
      </c>
      <c r="P4" s="13" t="s">
        <v>361</v>
      </c>
      <c r="Q4" s="13">
        <v>133964</v>
      </c>
    </row>
    <row r="5" spans="1:21" ht="20.25" customHeight="1" thickBot="1" x14ac:dyDescent="0.45">
      <c r="C5" s="4" t="s">
        <v>9</v>
      </c>
      <c r="I5" s="6" t="s">
        <v>366</v>
      </c>
      <c r="J5" s="49" t="s">
        <v>81</v>
      </c>
      <c r="P5" s="13" t="s">
        <v>289</v>
      </c>
      <c r="Q5" s="13">
        <v>120651</v>
      </c>
    </row>
    <row r="6" spans="1:21" ht="20.25" thickTop="1" thickBot="1" x14ac:dyDescent="0.45">
      <c r="C6" s="5"/>
      <c r="I6" s="6" t="s">
        <v>40</v>
      </c>
      <c r="P6" s="13" t="s">
        <v>352</v>
      </c>
      <c r="Q6" s="13">
        <v>108998</v>
      </c>
    </row>
    <row r="7" spans="1:21" ht="7.5" customHeight="1" thickTop="1" x14ac:dyDescent="0.4">
      <c r="C7" s="7"/>
      <c r="E7" s="1"/>
      <c r="F7" s="37"/>
      <c r="G7" s="37"/>
      <c r="H7" s="37"/>
      <c r="I7" s="37"/>
      <c r="P7" s="13" t="s">
        <v>342</v>
      </c>
      <c r="Q7" s="13">
        <v>71034</v>
      </c>
    </row>
    <row r="8" spans="1:21" x14ac:dyDescent="0.4">
      <c r="B8" s="6"/>
      <c r="C8" s="8" t="s">
        <v>133</v>
      </c>
      <c r="D8" s="52" t="s">
        <v>2</v>
      </c>
      <c r="E8" s="53"/>
      <c r="F8" s="52" t="s">
        <v>322</v>
      </c>
      <c r="G8" s="54"/>
      <c r="H8" s="54"/>
      <c r="I8" s="53"/>
      <c r="J8" s="38"/>
      <c r="K8" s="14" t="s">
        <v>1</v>
      </c>
      <c r="L8" s="14" t="s">
        <v>3</v>
      </c>
      <c r="M8" s="14" t="s">
        <v>4</v>
      </c>
      <c r="N8" s="14" t="s">
        <v>5</v>
      </c>
      <c r="O8" s="12"/>
      <c r="P8" s="13" t="s">
        <v>189</v>
      </c>
      <c r="Q8" s="13">
        <v>61137</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220</v>
      </c>
      <c r="Q9" s="13">
        <v>45254</v>
      </c>
    </row>
    <row r="10" spans="1:21" x14ac:dyDescent="0.4">
      <c r="C10" s="6"/>
      <c r="F10" s="1"/>
      <c r="J10" s="12"/>
      <c r="K10" s="43"/>
      <c r="L10" s="43"/>
      <c r="M10" s="44">
        <v>0</v>
      </c>
      <c r="N10" s="43"/>
      <c r="O10" s="12"/>
      <c r="P10" s="13" t="s">
        <v>346</v>
      </c>
      <c r="Q10" s="13">
        <v>45202</v>
      </c>
    </row>
    <row r="11" spans="1:21" s="15" customFormat="1" x14ac:dyDescent="0.4">
      <c r="A11" s="1"/>
      <c r="B11" s="1"/>
      <c r="C11" s="1"/>
      <c r="D11" s="1"/>
      <c r="F11" s="1" t="s">
        <v>8</v>
      </c>
      <c r="J11" s="12"/>
      <c r="K11" s="43"/>
      <c r="L11" s="43"/>
      <c r="M11" s="44" t="e">
        <f>M10+M9</f>
        <v>#N/A</v>
      </c>
      <c r="N11" s="43"/>
      <c r="O11" s="12"/>
      <c r="P11" s="13" t="s">
        <v>227</v>
      </c>
      <c r="Q11" s="13">
        <v>28651</v>
      </c>
      <c r="R11" s="1"/>
      <c r="S11" s="1"/>
      <c r="T11" s="1"/>
      <c r="U11" s="1"/>
    </row>
    <row r="12" spans="1:21" s="15" customFormat="1" x14ac:dyDescent="0.4">
      <c r="A12" s="1"/>
      <c r="B12" s="1"/>
      <c r="C12" s="1"/>
      <c r="D12" s="1"/>
      <c r="F12" s="1" t="s">
        <v>135</v>
      </c>
      <c r="J12" s="12"/>
      <c r="K12" s="43"/>
      <c r="L12" s="43"/>
      <c r="M12" s="44"/>
      <c r="N12" s="43"/>
      <c r="O12" s="12"/>
      <c r="P12" s="13" t="s">
        <v>312</v>
      </c>
      <c r="Q12" s="13">
        <v>28000</v>
      </c>
      <c r="R12" s="1"/>
      <c r="S12" s="1"/>
      <c r="T12" s="1"/>
      <c r="U12" s="1"/>
    </row>
    <row r="13" spans="1:21" s="15" customFormat="1" x14ac:dyDescent="0.4">
      <c r="A13" s="1"/>
      <c r="B13" s="1"/>
      <c r="C13" s="1"/>
      <c r="D13" s="1"/>
      <c r="F13" s="1"/>
      <c r="J13" s="12"/>
      <c r="K13" s="43"/>
      <c r="L13" s="43"/>
      <c r="M13" s="44"/>
      <c r="N13" s="43"/>
      <c r="O13" s="12"/>
      <c r="P13" s="13" t="s">
        <v>348</v>
      </c>
      <c r="Q13" s="13">
        <v>22410</v>
      </c>
      <c r="R13" s="1"/>
      <c r="S13" s="1"/>
      <c r="T13" s="1"/>
      <c r="U13" s="1"/>
    </row>
    <row r="14" spans="1:21" s="15" customFormat="1" x14ac:dyDescent="0.4">
      <c r="A14" s="1"/>
      <c r="B14" s="3" t="s">
        <v>134</v>
      </c>
      <c r="C14" s="1"/>
      <c r="D14" s="1"/>
      <c r="J14" s="12"/>
      <c r="K14" s="12"/>
      <c r="L14" s="12"/>
      <c r="M14" s="12"/>
      <c r="N14" s="12"/>
      <c r="O14" s="12"/>
      <c r="P14" s="13" t="s">
        <v>200</v>
      </c>
      <c r="Q14" s="13">
        <v>20552</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317</v>
      </c>
      <c r="Q15" s="13">
        <v>18738</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349</v>
      </c>
      <c r="Q16" s="13">
        <v>18267</v>
      </c>
      <c r="R16" s="1"/>
      <c r="S16" s="1"/>
      <c r="T16" s="1"/>
      <c r="U16" s="1"/>
    </row>
    <row r="17" spans="1:21" s="15" customFormat="1" ht="19.5" thickTop="1" x14ac:dyDescent="0.4">
      <c r="A17" s="1"/>
      <c r="B17" s="1"/>
      <c r="C17" s="10" t="s">
        <v>30</v>
      </c>
      <c r="D17" s="1"/>
      <c r="F17" s="1"/>
      <c r="J17" s="12"/>
      <c r="K17" s="43"/>
      <c r="L17" s="43"/>
      <c r="M17" s="44">
        <v>0</v>
      </c>
      <c r="N17" s="43"/>
      <c r="O17" s="12"/>
      <c r="P17" s="13" t="s">
        <v>201</v>
      </c>
      <c r="Q17" s="13">
        <v>17410</v>
      </c>
      <c r="R17" s="1"/>
      <c r="S17" s="1"/>
      <c r="T17" s="1"/>
      <c r="U17" s="1"/>
    </row>
    <row r="18" spans="1:21" s="15" customFormat="1" x14ac:dyDescent="0.4">
      <c r="A18" s="1"/>
      <c r="B18" s="1"/>
      <c r="C18" s="1"/>
      <c r="D18" s="1"/>
      <c r="F18" s="1" t="s">
        <v>8</v>
      </c>
      <c r="J18" s="12"/>
      <c r="K18" s="43"/>
      <c r="L18" s="43"/>
      <c r="M18" s="44">
        <f>M17+M16</f>
        <v>44756.250000000007</v>
      </c>
      <c r="N18" s="43"/>
      <c r="O18" s="12"/>
      <c r="P18" s="13" t="s">
        <v>228</v>
      </c>
      <c r="Q18" s="13">
        <v>14426</v>
      </c>
      <c r="R18" s="1"/>
      <c r="S18" s="1"/>
      <c r="T18" s="1"/>
      <c r="U18" s="1"/>
    </row>
    <row r="19" spans="1:21" s="15" customFormat="1" x14ac:dyDescent="0.4">
      <c r="A19" s="1"/>
      <c r="B19" s="1"/>
      <c r="C19" s="1"/>
      <c r="D19" s="1"/>
      <c r="J19" s="12"/>
      <c r="K19" s="12"/>
      <c r="L19" s="12"/>
      <c r="M19" s="12"/>
      <c r="N19" s="12"/>
      <c r="O19" s="12"/>
      <c r="P19" s="13" t="s">
        <v>20</v>
      </c>
      <c r="Q19" s="13">
        <v>11886</v>
      </c>
      <c r="R19" s="1"/>
      <c r="S19" s="1"/>
      <c r="T19" s="1"/>
      <c r="U19" s="1"/>
    </row>
    <row r="20" spans="1:21" s="15" customFormat="1" x14ac:dyDescent="0.4">
      <c r="A20" s="1"/>
      <c r="B20" s="1"/>
      <c r="C20" s="1"/>
      <c r="D20" s="1"/>
      <c r="J20" s="1"/>
      <c r="K20" s="1"/>
      <c r="L20" s="1"/>
      <c r="M20" s="1"/>
      <c r="N20" s="1"/>
      <c r="O20" s="1"/>
      <c r="P20" s="13" t="s">
        <v>308</v>
      </c>
      <c r="Q20" s="13">
        <v>11860</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10</v>
      </c>
      <c r="Q21" s="13">
        <v>11580</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11</v>
      </c>
      <c r="Q22" s="13">
        <v>11460</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321</v>
      </c>
      <c r="Q23" s="13">
        <v>11288</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333</v>
      </c>
      <c r="Q24" s="13">
        <v>10575</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82</v>
      </c>
      <c r="Q25" s="13">
        <v>8918</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251</v>
      </c>
      <c r="Q26" s="13">
        <v>7423</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257</v>
      </c>
      <c r="Q27" s="13">
        <v>7342</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180</v>
      </c>
      <c r="Q28" s="13">
        <v>6710</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187</v>
      </c>
      <c r="Q29" s="13">
        <v>6032</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208</v>
      </c>
      <c r="Q30" s="13">
        <v>5500</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334</v>
      </c>
      <c r="Q31" s="13">
        <v>5160</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202</v>
      </c>
      <c r="Q32" s="13">
        <v>4932</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219</v>
      </c>
      <c r="Q33" s="13">
        <v>4750</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197</v>
      </c>
      <c r="Q34" s="13">
        <v>4290</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84</v>
      </c>
      <c r="Q35" s="13">
        <v>4160</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318</v>
      </c>
      <c r="Q36" s="13">
        <v>4009</v>
      </c>
      <c r="R36" s="1"/>
      <c r="S36" s="1"/>
      <c r="T36" s="1"/>
      <c r="U36" s="1"/>
    </row>
    <row r="37" spans="1:21" s="15" customFormat="1" x14ac:dyDescent="0.4">
      <c r="A37" s="1"/>
      <c r="B37" s="17"/>
      <c r="C37" s="17"/>
      <c r="D37" s="17"/>
      <c r="E37" s="17"/>
      <c r="F37" s="17"/>
      <c r="G37" s="17"/>
      <c r="H37" s="17"/>
      <c r="I37" s="17"/>
      <c r="J37" s="17"/>
      <c r="K37" s="17"/>
      <c r="L37" s="17"/>
      <c r="M37" s="17"/>
      <c r="N37" s="17"/>
      <c r="O37" s="1"/>
      <c r="P37" s="13" t="s">
        <v>331</v>
      </c>
      <c r="Q37" s="13">
        <v>3840</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163</v>
      </c>
      <c r="Q38" s="13">
        <v>3646</v>
      </c>
      <c r="R38" s="1"/>
      <c r="S38" s="1"/>
      <c r="T38" s="1"/>
      <c r="U38" s="1"/>
    </row>
    <row r="39" spans="1:21" s="15" customFormat="1" x14ac:dyDescent="0.4">
      <c r="A39" s="1"/>
      <c r="B39" s="1"/>
      <c r="C39" s="1"/>
      <c r="D39" s="1"/>
      <c r="J39" s="1"/>
      <c r="K39" s="1"/>
      <c r="L39" s="1"/>
      <c r="M39" s="1"/>
      <c r="N39" s="1"/>
      <c r="O39" s="1"/>
      <c r="P39" s="13" t="s">
        <v>246</v>
      </c>
      <c r="Q39" s="13">
        <v>3100</v>
      </c>
      <c r="R39" s="1"/>
      <c r="S39" s="1"/>
      <c r="T39" s="1"/>
      <c r="U39" s="1"/>
    </row>
    <row r="40" spans="1:21" s="15" customFormat="1" x14ac:dyDescent="0.4">
      <c r="A40" s="1"/>
      <c r="B40" s="1"/>
      <c r="C40" s="1"/>
      <c r="D40" s="1"/>
      <c r="J40" s="1"/>
      <c r="K40" s="1"/>
      <c r="L40" s="1"/>
      <c r="M40" s="1"/>
      <c r="N40" s="1"/>
      <c r="O40" s="1"/>
      <c r="P40" s="13" t="s">
        <v>239</v>
      </c>
      <c r="Q40" s="13">
        <v>3100</v>
      </c>
      <c r="R40" s="1"/>
      <c r="S40" s="1"/>
      <c r="T40" s="1"/>
      <c r="U40" s="1"/>
    </row>
    <row r="41" spans="1:21" s="15" customFormat="1" x14ac:dyDescent="0.4">
      <c r="A41" s="1"/>
      <c r="B41" s="1"/>
      <c r="C41" s="1"/>
      <c r="D41" s="1"/>
      <c r="J41" s="1"/>
      <c r="K41" s="1"/>
      <c r="L41" s="1"/>
      <c r="M41" s="1"/>
      <c r="N41" s="1"/>
      <c r="O41" s="1"/>
      <c r="P41" s="13" t="s">
        <v>216</v>
      </c>
      <c r="Q41" s="13">
        <v>1890</v>
      </c>
      <c r="R41" s="1"/>
      <c r="S41" s="1"/>
      <c r="T41" s="1"/>
      <c r="U41" s="1"/>
    </row>
    <row r="42" spans="1:21" s="15" customFormat="1" x14ac:dyDescent="0.4">
      <c r="A42" s="1"/>
      <c r="B42" s="1"/>
      <c r="C42" s="1"/>
      <c r="D42" s="1"/>
      <c r="J42" s="1"/>
      <c r="K42" s="1"/>
      <c r="L42" s="1"/>
      <c r="M42" s="1"/>
      <c r="N42" s="1"/>
      <c r="O42" s="1"/>
      <c r="P42" s="13" t="s">
        <v>353</v>
      </c>
      <c r="Q42" s="13">
        <v>1700</v>
      </c>
      <c r="R42" s="1"/>
      <c r="S42" s="1"/>
      <c r="T42" s="1"/>
      <c r="U42" s="1"/>
    </row>
    <row r="43" spans="1:21" s="15" customFormat="1" x14ac:dyDescent="0.4">
      <c r="A43" s="1"/>
      <c r="B43" s="1"/>
      <c r="C43" s="1"/>
      <c r="D43" s="1"/>
      <c r="J43" s="1"/>
      <c r="K43" s="1"/>
      <c r="L43" s="1"/>
      <c r="M43" s="1"/>
      <c r="N43" s="1"/>
      <c r="O43" s="1"/>
      <c r="P43" s="13" t="s">
        <v>344</v>
      </c>
      <c r="Q43" s="13">
        <v>1510</v>
      </c>
      <c r="R43" s="1"/>
      <c r="S43" s="1"/>
      <c r="T43" s="1"/>
      <c r="U43" s="1"/>
    </row>
    <row r="44" spans="1:21" s="15" customFormat="1" x14ac:dyDescent="0.4">
      <c r="A44" s="1"/>
      <c r="B44" s="1"/>
      <c r="C44" s="1"/>
      <c r="D44" s="1"/>
      <c r="J44" s="1"/>
      <c r="K44" s="1"/>
      <c r="L44" s="1"/>
      <c r="M44" s="1"/>
      <c r="N44" s="1"/>
      <c r="O44" s="1"/>
      <c r="P44" s="13" t="s">
        <v>226</v>
      </c>
      <c r="Q44" s="13">
        <v>1420</v>
      </c>
      <c r="R44" s="1"/>
      <c r="S44" s="1"/>
      <c r="T44" s="1"/>
      <c r="U44" s="1"/>
    </row>
    <row r="45" spans="1:21" s="15" customFormat="1" x14ac:dyDescent="0.4">
      <c r="A45" s="1"/>
      <c r="B45" s="1"/>
      <c r="C45" s="1"/>
      <c r="D45" s="1"/>
      <c r="J45" s="1"/>
      <c r="K45" s="1"/>
      <c r="L45" s="1"/>
      <c r="M45" s="1"/>
      <c r="N45" s="1"/>
      <c r="O45" s="1"/>
      <c r="P45" s="13" t="s">
        <v>165</v>
      </c>
      <c r="Q45" s="13">
        <v>1390</v>
      </c>
      <c r="R45" s="1"/>
      <c r="S45" s="1"/>
      <c r="T45" s="1"/>
      <c r="U45" s="1"/>
    </row>
    <row r="46" spans="1:21" s="15" customFormat="1" x14ac:dyDescent="0.4">
      <c r="A46" s="1"/>
      <c r="B46" s="1"/>
      <c r="C46" s="1"/>
      <c r="D46" s="1"/>
      <c r="J46" s="1"/>
      <c r="K46" s="1"/>
      <c r="L46" s="1"/>
      <c r="M46" s="1"/>
      <c r="N46" s="1"/>
      <c r="O46" s="1"/>
      <c r="P46" s="13" t="s">
        <v>347</v>
      </c>
      <c r="Q46" s="13">
        <v>1346</v>
      </c>
      <c r="R46" s="1"/>
      <c r="S46" s="1"/>
      <c r="T46" s="1"/>
      <c r="U46" s="1"/>
    </row>
    <row r="47" spans="1:21" s="15" customFormat="1" x14ac:dyDescent="0.4">
      <c r="A47" s="1"/>
      <c r="B47" s="1"/>
      <c r="C47" s="1"/>
      <c r="D47" s="1"/>
      <c r="J47" s="1"/>
      <c r="K47" s="1"/>
      <c r="L47" s="1"/>
      <c r="M47" s="1"/>
      <c r="N47" s="1"/>
      <c r="O47" s="1"/>
      <c r="P47" s="13" t="s">
        <v>350</v>
      </c>
      <c r="Q47" s="13">
        <v>1322</v>
      </c>
      <c r="R47" s="1"/>
      <c r="S47" s="1"/>
      <c r="T47" s="1"/>
      <c r="U47" s="1"/>
    </row>
    <row r="48" spans="1:21" s="15" customFormat="1" x14ac:dyDescent="0.4">
      <c r="A48" s="1"/>
      <c r="B48" s="1"/>
      <c r="C48" s="1"/>
      <c r="D48" s="1"/>
      <c r="J48" s="1"/>
      <c r="K48" s="1"/>
      <c r="L48" s="1"/>
      <c r="M48" s="1"/>
      <c r="N48" s="1"/>
      <c r="O48" s="1"/>
      <c r="P48" s="13" t="s">
        <v>253</v>
      </c>
      <c r="Q48" s="13">
        <v>1264</v>
      </c>
      <c r="R48" s="1"/>
      <c r="S48" s="1"/>
      <c r="T48" s="1"/>
      <c r="U48" s="1"/>
    </row>
    <row r="49" spans="1:21" s="15" customFormat="1" x14ac:dyDescent="0.4">
      <c r="A49" s="1"/>
      <c r="B49" s="1"/>
      <c r="C49" s="1"/>
      <c r="D49" s="1"/>
      <c r="J49" s="1"/>
      <c r="K49" s="1"/>
      <c r="L49" s="1"/>
      <c r="M49" s="1"/>
      <c r="N49" s="1"/>
      <c r="O49" s="1"/>
      <c r="P49" s="13" t="s">
        <v>330</v>
      </c>
      <c r="Q49" s="13">
        <v>1141</v>
      </c>
      <c r="R49" s="1"/>
      <c r="S49" s="1"/>
      <c r="T49" s="1"/>
      <c r="U49" s="1"/>
    </row>
    <row r="50" spans="1:21" s="15" customFormat="1" x14ac:dyDescent="0.4">
      <c r="A50" s="1"/>
      <c r="B50" s="1"/>
      <c r="C50" s="1"/>
      <c r="D50" s="1"/>
      <c r="J50" s="1"/>
      <c r="K50" s="1"/>
      <c r="L50" s="1"/>
      <c r="M50" s="1"/>
      <c r="N50" s="1"/>
      <c r="O50" s="1"/>
      <c r="P50" s="13" t="s">
        <v>362</v>
      </c>
      <c r="Q50" s="13">
        <v>1054</v>
      </c>
      <c r="R50" s="1"/>
      <c r="S50" s="1"/>
      <c r="T50" s="1"/>
      <c r="U50" s="1"/>
    </row>
    <row r="51" spans="1:21" s="15" customFormat="1" x14ac:dyDescent="0.4">
      <c r="A51" s="1"/>
      <c r="B51" s="1"/>
      <c r="C51" s="1"/>
      <c r="D51" s="1"/>
      <c r="J51" s="1"/>
      <c r="K51" s="1"/>
      <c r="L51" s="1"/>
      <c r="M51" s="1"/>
      <c r="N51" s="1"/>
      <c r="O51" s="1"/>
      <c r="P51" s="13" t="s">
        <v>301</v>
      </c>
      <c r="Q51" s="13">
        <v>1000</v>
      </c>
      <c r="R51" s="1"/>
      <c r="S51" s="1"/>
      <c r="T51" s="1"/>
      <c r="U51" s="1"/>
    </row>
    <row r="52" spans="1:21" s="15" customFormat="1" x14ac:dyDescent="0.4">
      <c r="A52" s="1"/>
      <c r="B52" s="1"/>
      <c r="C52" s="1"/>
      <c r="D52" s="1"/>
      <c r="J52" s="1"/>
      <c r="K52" s="1"/>
      <c r="L52" s="1"/>
      <c r="M52" s="1"/>
      <c r="N52" s="1"/>
      <c r="O52" s="1"/>
      <c r="P52" s="13" t="s">
        <v>231</v>
      </c>
      <c r="Q52" s="13">
        <v>850</v>
      </c>
      <c r="R52" s="1"/>
      <c r="S52" s="1"/>
      <c r="T52" s="1"/>
      <c r="U52" s="1"/>
    </row>
    <row r="53" spans="1:21" x14ac:dyDescent="0.4">
      <c r="P53" s="13" t="s">
        <v>225</v>
      </c>
      <c r="Q53" s="13">
        <v>822</v>
      </c>
    </row>
    <row r="54" spans="1:21" x14ac:dyDescent="0.4">
      <c r="P54" s="13" t="s">
        <v>176</v>
      </c>
      <c r="Q54" s="13">
        <v>814</v>
      </c>
    </row>
    <row r="55" spans="1:21" x14ac:dyDescent="0.4">
      <c r="P55" s="13" t="s">
        <v>247</v>
      </c>
      <c r="Q55" s="13">
        <v>610</v>
      </c>
    </row>
    <row r="56" spans="1:21" x14ac:dyDescent="0.4">
      <c r="P56" s="13" t="s">
        <v>153</v>
      </c>
      <c r="Q56" s="13">
        <v>560</v>
      </c>
    </row>
    <row r="57" spans="1:21" x14ac:dyDescent="0.4">
      <c r="P57" s="13" t="s">
        <v>343</v>
      </c>
      <c r="Q57" s="13">
        <v>422</v>
      </c>
    </row>
    <row r="58" spans="1:21" x14ac:dyDescent="0.4">
      <c r="P58" s="13" t="s">
        <v>16</v>
      </c>
      <c r="Q58" s="13">
        <v>350</v>
      </c>
    </row>
    <row r="59" spans="1:21" x14ac:dyDescent="0.4">
      <c r="P59" s="13" t="s">
        <v>356</v>
      </c>
      <c r="Q59" s="13">
        <v>226</v>
      </c>
    </row>
    <row r="60" spans="1:21" x14ac:dyDescent="0.4">
      <c r="P60" s="13" t="s">
        <v>303</v>
      </c>
      <c r="Q60" s="13">
        <v>200</v>
      </c>
    </row>
    <row r="61" spans="1:21" x14ac:dyDescent="0.4">
      <c r="P61" s="13" t="s">
        <v>357</v>
      </c>
      <c r="Q61" s="13">
        <v>100</v>
      </c>
    </row>
  </sheetData>
  <sheetProtection algorithmName="SHA-512" hashValue="ZieSi2sM7yl+arP5bcZExXF+zugQeMv8FMKLB5WYQmCC+5yoMfq3GUTLm0YWJNoDnLVtSTh8r2YUShzMPFFBzA==" saltValue="aveTfEXbhwT7hBipF4CYnw==" spinCount="100000" sheet="1" objects="1" scenarios="1" selectLockedCells="1"/>
  <mergeCells count="11">
    <mergeCell ref="D16:E16"/>
    <mergeCell ref="F16:I16"/>
    <mergeCell ref="B23:C24"/>
    <mergeCell ref="D23:N23"/>
    <mergeCell ref="B25:B32"/>
    <mergeCell ref="D8:E8"/>
    <mergeCell ref="F8:I8"/>
    <mergeCell ref="D9:E9"/>
    <mergeCell ref="F9:I9"/>
    <mergeCell ref="D15:E15"/>
    <mergeCell ref="F15:I15"/>
  </mergeCells>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8B40C-8137-4942-B3B0-6D686F794E5D}">
  <dimension ref="A1:U69"/>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7" width="9" style="13"/>
    <col min="18" max="16384" width="9" style="1"/>
  </cols>
  <sheetData>
    <row r="1" spans="1:21" ht="8.25" customHeight="1" x14ac:dyDescent="0.4">
      <c r="P1" s="13" t="s">
        <v>39</v>
      </c>
      <c r="Q1" s="13">
        <v>5437173</v>
      </c>
    </row>
    <row r="2" spans="1:21" ht="26.25" x14ac:dyDescent="0.4">
      <c r="B2" s="11" t="s">
        <v>78</v>
      </c>
      <c r="P2" s="13" t="s">
        <v>218</v>
      </c>
      <c r="Q2" s="13">
        <v>1246549</v>
      </c>
    </row>
    <row r="3" spans="1:21" x14ac:dyDescent="0.4">
      <c r="B3" s="2"/>
      <c r="P3" s="13" t="s">
        <v>180</v>
      </c>
      <c r="Q3" s="13">
        <v>703718</v>
      </c>
    </row>
    <row r="4" spans="1:21" x14ac:dyDescent="0.4">
      <c r="B4" s="3" t="s">
        <v>32</v>
      </c>
      <c r="P4" s="13" t="s">
        <v>220</v>
      </c>
      <c r="Q4" s="13">
        <v>435854</v>
      </c>
    </row>
    <row r="5" spans="1:21" ht="20.25" customHeight="1" thickBot="1" x14ac:dyDescent="0.45">
      <c r="C5" s="4" t="s">
        <v>9</v>
      </c>
      <c r="I5" s="6" t="s">
        <v>332</v>
      </c>
      <c r="J5" s="49" t="s">
        <v>81</v>
      </c>
      <c r="P5" s="13" t="s">
        <v>161</v>
      </c>
      <c r="Q5" s="13">
        <v>369101</v>
      </c>
    </row>
    <row r="6" spans="1:21" ht="20.25" thickTop="1" thickBot="1" x14ac:dyDescent="0.45">
      <c r="C6" s="5"/>
      <c r="I6" s="6" t="s">
        <v>40</v>
      </c>
      <c r="P6" s="13" t="s">
        <v>289</v>
      </c>
      <c r="Q6" s="13">
        <v>282788</v>
      </c>
    </row>
    <row r="7" spans="1:21" ht="7.5" customHeight="1" thickTop="1" x14ac:dyDescent="0.4">
      <c r="C7" s="7"/>
      <c r="E7" s="1"/>
      <c r="F7" s="37"/>
      <c r="G7" s="37"/>
      <c r="H7" s="37"/>
      <c r="I7" s="37"/>
      <c r="P7" s="13" t="s">
        <v>148</v>
      </c>
      <c r="Q7" s="13">
        <v>226375</v>
      </c>
    </row>
    <row r="8" spans="1:21" x14ac:dyDescent="0.4">
      <c r="B8" s="6"/>
      <c r="C8" s="8" t="s">
        <v>133</v>
      </c>
      <c r="D8" s="52" t="s">
        <v>2</v>
      </c>
      <c r="E8" s="53"/>
      <c r="F8" s="52" t="s">
        <v>322</v>
      </c>
      <c r="G8" s="54"/>
      <c r="H8" s="54"/>
      <c r="I8" s="53"/>
      <c r="J8" s="38"/>
      <c r="K8" s="14" t="s">
        <v>1</v>
      </c>
      <c r="L8" s="14" t="s">
        <v>3</v>
      </c>
      <c r="M8" s="14" t="s">
        <v>4</v>
      </c>
      <c r="N8" s="14" t="s">
        <v>5</v>
      </c>
      <c r="O8" s="12"/>
      <c r="P8" s="13" t="s">
        <v>228</v>
      </c>
      <c r="Q8" s="13">
        <v>224543</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189</v>
      </c>
      <c r="Q9" s="13">
        <v>222404</v>
      </c>
    </row>
    <row r="10" spans="1:21" x14ac:dyDescent="0.4">
      <c r="C10" s="6"/>
      <c r="F10" s="1"/>
      <c r="J10" s="12"/>
      <c r="K10" s="43"/>
      <c r="L10" s="43"/>
      <c r="M10" s="44">
        <v>0</v>
      </c>
      <c r="N10" s="43"/>
      <c r="O10" s="12"/>
      <c r="P10" s="13" t="s">
        <v>319</v>
      </c>
      <c r="Q10" s="13">
        <v>207589</v>
      </c>
    </row>
    <row r="11" spans="1:21" s="15" customFormat="1" x14ac:dyDescent="0.4">
      <c r="A11" s="1"/>
      <c r="B11" s="1"/>
      <c r="C11" s="1"/>
      <c r="D11" s="1"/>
      <c r="F11" s="1" t="s">
        <v>8</v>
      </c>
      <c r="J11" s="12"/>
      <c r="K11" s="43"/>
      <c r="L11" s="43"/>
      <c r="M11" s="44" t="e">
        <f>M10+M9</f>
        <v>#N/A</v>
      </c>
      <c r="N11" s="43"/>
      <c r="O11" s="12"/>
      <c r="P11" s="13" t="s">
        <v>142</v>
      </c>
      <c r="Q11" s="13">
        <v>186741</v>
      </c>
      <c r="R11" s="1"/>
      <c r="S11" s="1"/>
      <c r="T11" s="1"/>
      <c r="U11" s="1"/>
    </row>
    <row r="12" spans="1:21" s="15" customFormat="1" x14ac:dyDescent="0.4">
      <c r="A12" s="1"/>
      <c r="B12" s="1"/>
      <c r="C12" s="1"/>
      <c r="D12" s="1"/>
      <c r="F12" s="1" t="s">
        <v>135</v>
      </c>
      <c r="J12" s="12"/>
      <c r="K12" s="43"/>
      <c r="L12" s="43"/>
      <c r="M12" s="44"/>
      <c r="N12" s="43"/>
      <c r="O12" s="12"/>
      <c r="P12" s="13" t="s">
        <v>163</v>
      </c>
      <c r="Q12" s="13">
        <v>176786</v>
      </c>
      <c r="R12" s="1"/>
      <c r="S12" s="1"/>
      <c r="T12" s="1"/>
      <c r="U12" s="1"/>
    </row>
    <row r="13" spans="1:21" s="15" customFormat="1" x14ac:dyDescent="0.4">
      <c r="A13" s="1"/>
      <c r="B13" s="1"/>
      <c r="C13" s="1"/>
      <c r="D13" s="1"/>
      <c r="F13" s="1"/>
      <c r="J13" s="12"/>
      <c r="K13" s="43"/>
      <c r="L13" s="43"/>
      <c r="M13" s="44"/>
      <c r="N13" s="43"/>
      <c r="O13" s="12"/>
      <c r="P13" s="13" t="s">
        <v>321</v>
      </c>
      <c r="Q13" s="13">
        <v>137899</v>
      </c>
      <c r="R13" s="1"/>
      <c r="S13" s="1"/>
      <c r="T13" s="1"/>
      <c r="U13" s="1"/>
    </row>
    <row r="14" spans="1:21" s="15" customFormat="1" x14ac:dyDescent="0.4">
      <c r="A14" s="1"/>
      <c r="B14" s="3" t="s">
        <v>134</v>
      </c>
      <c r="C14" s="1"/>
      <c r="D14" s="1"/>
      <c r="J14" s="12"/>
      <c r="K14" s="12"/>
      <c r="L14" s="12"/>
      <c r="M14" s="12"/>
      <c r="N14" s="12"/>
      <c r="O14" s="12"/>
      <c r="P14" s="13" t="s">
        <v>201</v>
      </c>
      <c r="Q14" s="13">
        <v>126548</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202</v>
      </c>
      <c r="Q15" s="13">
        <v>92406</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295</v>
      </c>
      <c r="Q16" s="13">
        <v>70096</v>
      </c>
      <c r="R16" s="1"/>
      <c r="S16" s="1"/>
      <c r="T16" s="1"/>
      <c r="U16" s="1"/>
    </row>
    <row r="17" spans="1:21" s="15" customFormat="1" ht="19.5" thickTop="1" x14ac:dyDescent="0.4">
      <c r="A17" s="1"/>
      <c r="B17" s="1"/>
      <c r="C17" s="10" t="s">
        <v>30</v>
      </c>
      <c r="D17" s="1"/>
      <c r="F17" s="1"/>
      <c r="J17" s="12"/>
      <c r="K17" s="43"/>
      <c r="L17" s="43"/>
      <c r="M17" s="44">
        <v>0</v>
      </c>
      <c r="N17" s="43"/>
      <c r="O17" s="12"/>
      <c r="P17" s="13" t="s">
        <v>317</v>
      </c>
      <c r="Q17" s="13">
        <v>68849</v>
      </c>
      <c r="R17" s="1"/>
      <c r="S17" s="1"/>
      <c r="T17" s="1"/>
      <c r="U17" s="1"/>
    </row>
    <row r="18" spans="1:21" s="15" customFormat="1" x14ac:dyDescent="0.4">
      <c r="A18" s="1"/>
      <c r="B18" s="1"/>
      <c r="C18" s="1"/>
      <c r="D18" s="1"/>
      <c r="F18" s="1" t="s">
        <v>8</v>
      </c>
      <c r="J18" s="12"/>
      <c r="K18" s="43"/>
      <c r="L18" s="43"/>
      <c r="M18" s="44">
        <f>M17+M16</f>
        <v>44756.250000000007</v>
      </c>
      <c r="N18" s="43"/>
      <c r="O18" s="12"/>
      <c r="P18" s="13" t="s">
        <v>330</v>
      </c>
      <c r="Q18" s="13">
        <v>55224</v>
      </c>
      <c r="R18" s="1"/>
      <c r="S18" s="1"/>
      <c r="T18" s="1"/>
      <c r="U18" s="1"/>
    </row>
    <row r="19" spans="1:21" s="15" customFormat="1" x14ac:dyDescent="0.4">
      <c r="A19" s="1"/>
      <c r="B19" s="1"/>
      <c r="C19" s="1"/>
      <c r="D19" s="1"/>
      <c r="J19" s="12"/>
      <c r="K19" s="12"/>
      <c r="L19" s="12"/>
      <c r="M19" s="12"/>
      <c r="N19" s="12"/>
      <c r="O19" s="12"/>
      <c r="P19" s="13" t="s">
        <v>331</v>
      </c>
      <c r="Q19" s="13">
        <v>54035</v>
      </c>
      <c r="R19" s="1"/>
      <c r="S19" s="1"/>
      <c r="T19" s="1"/>
      <c r="U19" s="1"/>
    </row>
    <row r="20" spans="1:21" s="15" customFormat="1" x14ac:dyDescent="0.4">
      <c r="A20" s="1"/>
      <c r="B20" s="1"/>
      <c r="C20" s="1"/>
      <c r="D20" s="1"/>
      <c r="J20" s="1"/>
      <c r="K20" s="1"/>
      <c r="L20" s="1"/>
      <c r="M20" s="1"/>
      <c r="N20" s="1"/>
      <c r="O20" s="1"/>
      <c r="P20" s="13" t="s">
        <v>200</v>
      </c>
      <c r="Q20" s="13">
        <v>53838</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216</v>
      </c>
      <c r="Q21" s="13">
        <v>48243</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227</v>
      </c>
      <c r="Q22" s="13">
        <v>47615</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318</v>
      </c>
      <c r="Q23" s="13">
        <v>47226</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107</v>
      </c>
      <c r="Q24" s="13">
        <v>45811</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251</v>
      </c>
      <c r="Q25" s="13">
        <v>29031</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253</v>
      </c>
      <c r="Q26" s="13">
        <v>21591</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20</v>
      </c>
      <c r="Q27" s="13">
        <v>21456</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257</v>
      </c>
      <c r="Q28" s="13">
        <v>18142</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325</v>
      </c>
      <c r="Q29" s="13">
        <v>14938</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250</v>
      </c>
      <c r="Q30" s="13">
        <v>14897</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246</v>
      </c>
      <c r="Q31" s="13">
        <v>14811</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145</v>
      </c>
      <c r="Q32" s="13">
        <v>14712</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239</v>
      </c>
      <c r="Q33" s="13">
        <v>12971</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84</v>
      </c>
      <c r="Q34" s="13">
        <v>12951</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167</v>
      </c>
      <c r="Q35" s="13">
        <v>11533</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165</v>
      </c>
      <c r="Q36" s="13">
        <v>9823</v>
      </c>
      <c r="R36" s="1"/>
      <c r="S36" s="1"/>
      <c r="T36" s="1"/>
      <c r="U36" s="1"/>
    </row>
    <row r="37" spans="1:21" s="15" customFormat="1" x14ac:dyDescent="0.4">
      <c r="A37" s="1"/>
      <c r="B37" s="17"/>
      <c r="C37" s="17"/>
      <c r="D37" s="17"/>
      <c r="E37" s="17"/>
      <c r="F37" s="17"/>
      <c r="G37" s="17"/>
      <c r="H37" s="17"/>
      <c r="I37" s="17"/>
      <c r="J37" s="17"/>
      <c r="K37" s="17"/>
      <c r="L37" s="17"/>
      <c r="M37" s="17"/>
      <c r="N37" s="17"/>
      <c r="O37" s="1"/>
      <c r="P37" s="13" t="s">
        <v>315</v>
      </c>
      <c r="Q37" s="13">
        <v>8307</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168</v>
      </c>
      <c r="Q38" s="13">
        <v>8160</v>
      </c>
      <c r="R38" s="1"/>
      <c r="S38" s="1"/>
      <c r="T38" s="1"/>
      <c r="U38" s="1"/>
    </row>
    <row r="39" spans="1:21" s="15" customFormat="1" x14ac:dyDescent="0.4">
      <c r="A39" s="1"/>
      <c r="B39" s="1"/>
      <c r="C39" s="1"/>
      <c r="D39" s="1"/>
      <c r="J39" s="1"/>
      <c r="K39" s="1"/>
      <c r="L39" s="1"/>
      <c r="M39" s="1"/>
      <c r="N39" s="1"/>
      <c r="O39" s="1"/>
      <c r="P39" s="13" t="s">
        <v>187</v>
      </c>
      <c r="Q39" s="13">
        <v>8113</v>
      </c>
      <c r="R39" s="1"/>
      <c r="S39" s="1"/>
      <c r="T39" s="1"/>
      <c r="U39" s="1"/>
    </row>
    <row r="40" spans="1:21" s="15" customFormat="1" x14ac:dyDescent="0.4">
      <c r="A40" s="1"/>
      <c r="B40" s="1"/>
      <c r="C40" s="1"/>
      <c r="D40" s="1"/>
      <c r="J40" s="1"/>
      <c r="K40" s="1"/>
      <c r="L40" s="1"/>
      <c r="M40" s="1"/>
      <c r="N40" s="1"/>
      <c r="O40" s="1"/>
      <c r="P40" s="13" t="s">
        <v>224</v>
      </c>
      <c r="Q40" s="13">
        <v>7834</v>
      </c>
      <c r="R40" s="1"/>
      <c r="S40" s="1"/>
      <c r="T40" s="1"/>
      <c r="U40" s="1"/>
    </row>
    <row r="41" spans="1:21" s="15" customFormat="1" x14ac:dyDescent="0.4">
      <c r="A41" s="1"/>
      <c r="B41" s="1"/>
      <c r="C41" s="1"/>
      <c r="D41" s="1"/>
      <c r="J41" s="1"/>
      <c r="K41" s="1"/>
      <c r="L41" s="1"/>
      <c r="M41" s="1"/>
      <c r="N41" s="1"/>
      <c r="O41" s="1"/>
      <c r="P41" s="13" t="s">
        <v>197</v>
      </c>
      <c r="Q41" s="13">
        <v>7352</v>
      </c>
      <c r="R41" s="1"/>
      <c r="S41" s="1"/>
      <c r="T41" s="1"/>
      <c r="U41" s="1"/>
    </row>
    <row r="42" spans="1:21" s="15" customFormat="1" x14ac:dyDescent="0.4">
      <c r="A42" s="1"/>
      <c r="B42" s="1"/>
      <c r="C42" s="1"/>
      <c r="D42" s="1"/>
      <c r="J42" s="1"/>
      <c r="K42" s="1"/>
      <c r="L42" s="1"/>
      <c r="M42" s="1"/>
      <c r="N42" s="1"/>
      <c r="O42" s="1"/>
      <c r="P42" s="13" t="s">
        <v>82</v>
      </c>
      <c r="Q42" s="13">
        <v>7025</v>
      </c>
      <c r="R42" s="1"/>
      <c r="S42" s="1"/>
      <c r="T42" s="1"/>
      <c r="U42" s="1"/>
    </row>
    <row r="43" spans="1:21" s="15" customFormat="1" x14ac:dyDescent="0.4">
      <c r="A43" s="1"/>
      <c r="B43" s="1"/>
      <c r="C43" s="1"/>
      <c r="D43" s="1"/>
      <c r="J43" s="1"/>
      <c r="K43" s="1"/>
      <c r="L43" s="1"/>
      <c r="M43" s="1"/>
      <c r="N43" s="1"/>
      <c r="O43" s="1"/>
      <c r="P43" s="13" t="s">
        <v>112</v>
      </c>
      <c r="Q43" s="13">
        <v>6516</v>
      </c>
      <c r="R43" s="1"/>
      <c r="S43" s="1"/>
      <c r="T43" s="1"/>
      <c r="U43" s="1"/>
    </row>
    <row r="44" spans="1:21" s="15" customFormat="1" x14ac:dyDescent="0.4">
      <c r="A44" s="1"/>
      <c r="B44" s="1"/>
      <c r="C44" s="1"/>
      <c r="D44" s="1"/>
      <c r="J44" s="1"/>
      <c r="K44" s="1"/>
      <c r="L44" s="1"/>
      <c r="M44" s="1"/>
      <c r="N44" s="1"/>
      <c r="O44" s="1"/>
      <c r="P44" s="13" t="s">
        <v>301</v>
      </c>
      <c r="Q44" s="13">
        <v>5693</v>
      </c>
      <c r="R44" s="1"/>
      <c r="S44" s="1"/>
      <c r="T44" s="1"/>
      <c r="U44" s="1"/>
    </row>
    <row r="45" spans="1:21" s="15" customFormat="1" x14ac:dyDescent="0.4">
      <c r="A45" s="1"/>
      <c r="B45" s="1"/>
      <c r="C45" s="1"/>
      <c r="D45" s="1"/>
      <c r="J45" s="1"/>
      <c r="K45" s="1"/>
      <c r="L45" s="1"/>
      <c r="M45" s="1"/>
      <c r="N45" s="1"/>
      <c r="O45" s="1"/>
      <c r="P45" s="13" t="s">
        <v>11</v>
      </c>
      <c r="Q45" s="13">
        <v>5047</v>
      </c>
      <c r="R45" s="1"/>
      <c r="S45" s="1"/>
      <c r="T45" s="1"/>
      <c r="U45" s="1"/>
    </row>
    <row r="46" spans="1:21" s="15" customFormat="1" x14ac:dyDescent="0.4">
      <c r="A46" s="1"/>
      <c r="B46" s="1"/>
      <c r="C46" s="1"/>
      <c r="D46" s="1"/>
      <c r="J46" s="1"/>
      <c r="K46" s="1"/>
      <c r="L46" s="1"/>
      <c r="M46" s="1"/>
      <c r="N46" s="1"/>
      <c r="O46" s="1"/>
      <c r="P46" s="13" t="s">
        <v>327</v>
      </c>
      <c r="Q46" s="13">
        <v>5011</v>
      </c>
      <c r="R46" s="1"/>
      <c r="S46" s="1"/>
      <c r="T46" s="1"/>
      <c r="U46" s="1"/>
    </row>
    <row r="47" spans="1:21" s="15" customFormat="1" x14ac:dyDescent="0.4">
      <c r="A47" s="1"/>
      <c r="B47" s="1"/>
      <c r="C47" s="1"/>
      <c r="D47" s="1"/>
      <c r="J47" s="1"/>
      <c r="K47" s="1"/>
      <c r="L47" s="1"/>
      <c r="M47" s="1"/>
      <c r="N47" s="1"/>
      <c r="O47" s="1"/>
      <c r="P47" s="13" t="s">
        <v>46</v>
      </c>
      <c r="Q47" s="13">
        <v>4953</v>
      </c>
      <c r="R47" s="1"/>
      <c r="S47" s="1"/>
      <c r="T47" s="1"/>
      <c r="U47" s="1"/>
    </row>
    <row r="48" spans="1:21" s="15" customFormat="1" x14ac:dyDescent="0.4">
      <c r="A48" s="1"/>
      <c r="B48" s="1"/>
      <c r="C48" s="1"/>
      <c r="D48" s="1"/>
      <c r="J48" s="1"/>
      <c r="K48" s="1"/>
      <c r="L48" s="1"/>
      <c r="M48" s="1"/>
      <c r="N48" s="1"/>
      <c r="O48" s="1"/>
      <c r="P48" s="13" t="s">
        <v>226</v>
      </c>
      <c r="Q48" s="13">
        <v>4518</v>
      </c>
      <c r="R48" s="1"/>
      <c r="S48" s="1"/>
      <c r="T48" s="1"/>
      <c r="U48" s="1"/>
    </row>
    <row r="49" spans="1:21" s="15" customFormat="1" x14ac:dyDescent="0.4">
      <c r="A49" s="1"/>
      <c r="B49" s="1"/>
      <c r="C49" s="1"/>
      <c r="D49" s="1"/>
      <c r="J49" s="1"/>
      <c r="K49" s="1"/>
      <c r="L49" s="1"/>
      <c r="M49" s="1"/>
      <c r="N49" s="1"/>
      <c r="O49" s="1"/>
      <c r="P49" s="13" t="s">
        <v>231</v>
      </c>
      <c r="Q49" s="13">
        <v>3681</v>
      </c>
      <c r="R49" s="1"/>
      <c r="S49" s="1"/>
      <c r="T49" s="1"/>
      <c r="U49" s="1"/>
    </row>
    <row r="50" spans="1:21" s="15" customFormat="1" x14ac:dyDescent="0.4">
      <c r="A50" s="1"/>
      <c r="B50" s="1"/>
      <c r="C50" s="1"/>
      <c r="D50" s="1"/>
      <c r="J50" s="1"/>
      <c r="K50" s="1"/>
      <c r="L50" s="1"/>
      <c r="M50" s="1"/>
      <c r="N50" s="1"/>
      <c r="O50" s="1"/>
      <c r="P50" s="13" t="s">
        <v>208</v>
      </c>
      <c r="Q50" s="13">
        <v>3485</v>
      </c>
      <c r="R50" s="1"/>
      <c r="S50" s="1"/>
      <c r="T50" s="1"/>
      <c r="U50" s="1"/>
    </row>
    <row r="51" spans="1:21" s="15" customFormat="1" x14ac:dyDescent="0.4">
      <c r="A51" s="1"/>
      <c r="B51" s="1"/>
      <c r="C51" s="1"/>
      <c r="D51" s="1"/>
      <c r="J51" s="1"/>
      <c r="K51" s="1"/>
      <c r="L51" s="1"/>
      <c r="M51" s="1"/>
      <c r="N51" s="1"/>
      <c r="O51" s="1"/>
      <c r="P51" s="13" t="s">
        <v>225</v>
      </c>
      <c r="Q51" s="13">
        <v>3371</v>
      </c>
      <c r="R51" s="1"/>
      <c r="S51" s="1"/>
      <c r="T51" s="1"/>
      <c r="U51" s="1"/>
    </row>
    <row r="52" spans="1:21" s="15" customFormat="1" x14ac:dyDescent="0.4">
      <c r="A52" s="1"/>
      <c r="B52" s="1"/>
      <c r="C52" s="1"/>
      <c r="D52" s="1"/>
      <c r="J52" s="1"/>
      <c r="K52" s="1"/>
      <c r="L52" s="1"/>
      <c r="M52" s="1"/>
      <c r="N52" s="1"/>
      <c r="O52" s="1"/>
      <c r="P52" s="13" t="s">
        <v>184</v>
      </c>
      <c r="Q52" s="13">
        <v>2360</v>
      </c>
      <c r="R52" s="1"/>
      <c r="S52" s="1"/>
      <c r="T52" s="1"/>
      <c r="U52" s="1"/>
    </row>
    <row r="53" spans="1:21" x14ac:dyDescent="0.4">
      <c r="P53" s="13" t="s">
        <v>219</v>
      </c>
      <c r="Q53" s="13">
        <v>2210</v>
      </c>
    </row>
    <row r="54" spans="1:21" x14ac:dyDescent="0.4">
      <c r="P54" s="13" t="s">
        <v>314</v>
      </c>
      <c r="Q54" s="13">
        <v>1970</v>
      </c>
    </row>
    <row r="55" spans="1:21" x14ac:dyDescent="0.4">
      <c r="P55" s="13" t="s">
        <v>247</v>
      </c>
      <c r="Q55" s="13">
        <v>1931</v>
      </c>
    </row>
    <row r="56" spans="1:21" x14ac:dyDescent="0.4">
      <c r="P56" s="13" t="s">
        <v>308</v>
      </c>
      <c r="Q56" s="13">
        <v>1788</v>
      </c>
    </row>
    <row r="57" spans="1:21" x14ac:dyDescent="0.4">
      <c r="P57" s="13" t="s">
        <v>16</v>
      </c>
      <c r="Q57" s="13">
        <v>1543</v>
      </c>
    </row>
    <row r="58" spans="1:21" x14ac:dyDescent="0.4">
      <c r="P58" s="13" t="s">
        <v>266</v>
      </c>
      <c r="Q58" s="13">
        <v>1334</v>
      </c>
    </row>
    <row r="59" spans="1:21" x14ac:dyDescent="0.4">
      <c r="P59" s="13" t="s">
        <v>10</v>
      </c>
      <c r="Q59" s="13">
        <v>1300</v>
      </c>
    </row>
    <row r="60" spans="1:21" x14ac:dyDescent="0.4">
      <c r="P60" s="13" t="s">
        <v>312</v>
      </c>
      <c r="Q60" s="13">
        <v>1300</v>
      </c>
    </row>
    <row r="61" spans="1:21" x14ac:dyDescent="0.4">
      <c r="P61" s="13" t="s">
        <v>25</v>
      </c>
      <c r="Q61" s="13">
        <v>1141</v>
      </c>
    </row>
    <row r="62" spans="1:21" x14ac:dyDescent="0.4">
      <c r="P62" s="13" t="s">
        <v>303</v>
      </c>
      <c r="Q62" s="13">
        <v>997</v>
      </c>
    </row>
    <row r="63" spans="1:21" x14ac:dyDescent="0.4">
      <c r="P63" s="13" t="s">
        <v>97</v>
      </c>
      <c r="Q63" s="13">
        <v>911</v>
      </c>
    </row>
    <row r="64" spans="1:21" x14ac:dyDescent="0.4">
      <c r="P64" s="13" t="s">
        <v>234</v>
      </c>
      <c r="Q64" s="13">
        <v>720</v>
      </c>
    </row>
    <row r="65" spans="16:17" x14ac:dyDescent="0.4">
      <c r="P65" s="13" t="s">
        <v>111</v>
      </c>
      <c r="Q65" s="13">
        <v>421</v>
      </c>
    </row>
    <row r="66" spans="16:17" x14ac:dyDescent="0.4">
      <c r="P66" s="13" t="s">
        <v>177</v>
      </c>
      <c r="Q66" s="13">
        <v>414</v>
      </c>
    </row>
    <row r="67" spans="16:17" x14ac:dyDescent="0.4">
      <c r="P67" s="13" t="s">
        <v>302</v>
      </c>
      <c r="Q67" s="13">
        <v>395</v>
      </c>
    </row>
    <row r="68" spans="16:17" x14ac:dyDescent="0.4">
      <c r="P68" s="13" t="s">
        <v>17</v>
      </c>
      <c r="Q68" s="13">
        <v>260</v>
      </c>
    </row>
    <row r="69" spans="16:17" x14ac:dyDescent="0.4">
      <c r="P69" s="13" t="s">
        <v>203</v>
      </c>
      <c r="Q69" s="13">
        <v>18</v>
      </c>
    </row>
  </sheetData>
  <sheetProtection algorithmName="SHA-512" hashValue="NA11w87NMXmI0y7oUvHQ8ui6k0vJSR3VsufxSZHVutZt7k54IJUEq2HatxhtTuPtP3nqz4/t9pLvhbZjrNBfWw==" saltValue="KQ/cKmRueuFlbU0JIHLjXg=="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A830F-F7A5-4AC2-83BB-C22E523EEB2E}">
  <dimension ref="A1:U68"/>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7" width="9" style="13"/>
    <col min="18" max="16384" width="9" style="1"/>
  </cols>
  <sheetData>
    <row r="1" spans="1:21" ht="8.25" customHeight="1" x14ac:dyDescent="0.4">
      <c r="P1" s="13" t="s">
        <v>39</v>
      </c>
      <c r="Q1" s="13">
        <v>8398693</v>
      </c>
    </row>
    <row r="2" spans="1:21" ht="26.25" x14ac:dyDescent="0.4">
      <c r="B2" s="11" t="s">
        <v>78</v>
      </c>
      <c r="P2" s="13" t="s">
        <v>289</v>
      </c>
      <c r="Q2" s="13">
        <v>2348582</v>
      </c>
    </row>
    <row r="3" spans="1:21" x14ac:dyDescent="0.4">
      <c r="B3" s="2"/>
      <c r="P3" s="13" t="s">
        <v>161</v>
      </c>
      <c r="Q3" s="13">
        <v>1073173</v>
      </c>
    </row>
    <row r="4" spans="1:21" x14ac:dyDescent="0.4">
      <c r="B4" s="3" t="s">
        <v>32</v>
      </c>
      <c r="P4" s="13" t="s">
        <v>218</v>
      </c>
      <c r="Q4" s="13">
        <v>1005139</v>
      </c>
    </row>
    <row r="5" spans="1:21" ht="20.25" customHeight="1" thickBot="1" x14ac:dyDescent="0.45">
      <c r="C5" s="4" t="s">
        <v>9</v>
      </c>
      <c r="I5" s="6" t="s">
        <v>329</v>
      </c>
      <c r="J5" s="49" t="s">
        <v>81</v>
      </c>
      <c r="P5" s="13" t="s">
        <v>163</v>
      </c>
      <c r="Q5" s="13">
        <v>724390</v>
      </c>
    </row>
    <row r="6" spans="1:21" ht="20.25" thickTop="1" thickBot="1" x14ac:dyDescent="0.45">
      <c r="C6" s="5"/>
      <c r="I6" s="6" t="s">
        <v>40</v>
      </c>
      <c r="P6" s="13" t="s">
        <v>180</v>
      </c>
      <c r="Q6" s="13">
        <v>401085</v>
      </c>
    </row>
    <row r="7" spans="1:21" ht="7.5" customHeight="1" thickTop="1" x14ac:dyDescent="0.4">
      <c r="C7" s="7"/>
      <c r="E7" s="1"/>
      <c r="F7" s="37"/>
      <c r="G7" s="37"/>
      <c r="H7" s="37"/>
      <c r="I7" s="37"/>
      <c r="P7" s="13" t="s">
        <v>317</v>
      </c>
      <c r="Q7" s="13">
        <v>383537</v>
      </c>
    </row>
    <row r="8" spans="1:21" x14ac:dyDescent="0.4">
      <c r="B8" s="6"/>
      <c r="C8" s="8" t="s">
        <v>133</v>
      </c>
      <c r="D8" s="52" t="s">
        <v>2</v>
      </c>
      <c r="E8" s="53"/>
      <c r="F8" s="52" t="s">
        <v>322</v>
      </c>
      <c r="G8" s="54"/>
      <c r="H8" s="54"/>
      <c r="I8" s="53"/>
      <c r="J8" s="38"/>
      <c r="K8" s="14" t="s">
        <v>1</v>
      </c>
      <c r="L8" s="14" t="s">
        <v>3</v>
      </c>
      <c r="M8" s="14" t="s">
        <v>4</v>
      </c>
      <c r="N8" s="14" t="s">
        <v>5</v>
      </c>
      <c r="O8" s="12"/>
      <c r="P8" s="13" t="s">
        <v>16</v>
      </c>
      <c r="Q8" s="13">
        <v>321857</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148</v>
      </c>
      <c r="Q9" s="13">
        <v>253912</v>
      </c>
    </row>
    <row r="10" spans="1:21" x14ac:dyDescent="0.4">
      <c r="C10" s="6"/>
      <c r="F10" s="1"/>
      <c r="J10" s="12"/>
      <c r="K10" s="43"/>
      <c r="L10" s="43"/>
      <c r="M10" s="44">
        <v>0</v>
      </c>
      <c r="N10" s="43"/>
      <c r="O10" s="12"/>
      <c r="P10" s="13" t="s">
        <v>303</v>
      </c>
      <c r="Q10" s="13">
        <v>248804</v>
      </c>
    </row>
    <row r="11" spans="1:21" s="15" customFormat="1" x14ac:dyDescent="0.4">
      <c r="A11" s="1"/>
      <c r="B11" s="1"/>
      <c r="C11" s="1"/>
      <c r="D11" s="1"/>
      <c r="F11" s="1" t="s">
        <v>8</v>
      </c>
      <c r="J11" s="12"/>
      <c r="K11" s="43"/>
      <c r="L11" s="43"/>
      <c r="M11" s="44" t="e">
        <f>M10+M9</f>
        <v>#N/A</v>
      </c>
      <c r="N11" s="43"/>
      <c r="O11" s="12"/>
      <c r="P11" s="13" t="s">
        <v>220</v>
      </c>
      <c r="Q11" s="13">
        <v>135001</v>
      </c>
      <c r="R11" s="1"/>
      <c r="S11" s="1"/>
      <c r="T11" s="1"/>
      <c r="U11" s="1"/>
    </row>
    <row r="12" spans="1:21" s="15" customFormat="1" x14ac:dyDescent="0.4">
      <c r="A12" s="1"/>
      <c r="B12" s="1"/>
      <c r="C12" s="1"/>
      <c r="D12" s="1"/>
      <c r="F12" s="1" t="s">
        <v>135</v>
      </c>
      <c r="J12" s="12"/>
      <c r="K12" s="43"/>
      <c r="L12" s="43"/>
      <c r="M12" s="44"/>
      <c r="N12" s="43"/>
      <c r="O12" s="12"/>
      <c r="P12" s="13" t="s">
        <v>328</v>
      </c>
      <c r="Q12" s="13">
        <v>126453</v>
      </c>
      <c r="R12" s="1"/>
      <c r="S12" s="1"/>
      <c r="T12" s="1"/>
      <c r="U12" s="1"/>
    </row>
    <row r="13" spans="1:21" s="15" customFormat="1" x14ac:dyDescent="0.4">
      <c r="A13" s="1"/>
      <c r="B13" s="1"/>
      <c r="C13" s="1"/>
      <c r="D13" s="1"/>
      <c r="F13" s="1"/>
      <c r="J13" s="12"/>
      <c r="K13" s="43"/>
      <c r="L13" s="43"/>
      <c r="M13" s="44"/>
      <c r="N13" s="43"/>
      <c r="O13" s="12"/>
      <c r="P13" s="13" t="s">
        <v>189</v>
      </c>
      <c r="Q13" s="13">
        <v>124544</v>
      </c>
      <c r="R13" s="1"/>
      <c r="S13" s="1"/>
      <c r="T13" s="1"/>
      <c r="U13" s="1"/>
    </row>
    <row r="14" spans="1:21" s="15" customFormat="1" x14ac:dyDescent="0.4">
      <c r="A14" s="1"/>
      <c r="B14" s="3" t="s">
        <v>134</v>
      </c>
      <c r="C14" s="1"/>
      <c r="D14" s="1"/>
      <c r="J14" s="12"/>
      <c r="K14" s="12"/>
      <c r="L14" s="12"/>
      <c r="M14" s="12"/>
      <c r="N14" s="12"/>
      <c r="O14" s="12"/>
      <c r="P14" s="13" t="s">
        <v>325</v>
      </c>
      <c r="Q14" s="13">
        <v>108755</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227</v>
      </c>
      <c r="Q15" s="13">
        <v>99366</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319</v>
      </c>
      <c r="Q16" s="13">
        <v>92679</v>
      </c>
      <c r="R16" s="1"/>
      <c r="S16" s="1"/>
      <c r="T16" s="1"/>
      <c r="U16" s="1"/>
    </row>
    <row r="17" spans="1:21" s="15" customFormat="1" ht="19.5" thickTop="1" x14ac:dyDescent="0.4">
      <c r="A17" s="1"/>
      <c r="B17" s="1"/>
      <c r="C17" s="10" t="s">
        <v>30</v>
      </c>
      <c r="D17" s="1"/>
      <c r="F17" s="1"/>
      <c r="J17" s="12"/>
      <c r="K17" s="43"/>
      <c r="L17" s="43"/>
      <c r="M17" s="44">
        <v>0</v>
      </c>
      <c r="N17" s="43"/>
      <c r="O17" s="12"/>
      <c r="P17" s="13" t="s">
        <v>251</v>
      </c>
      <c r="Q17" s="13">
        <v>70470</v>
      </c>
      <c r="R17" s="1"/>
      <c r="S17" s="1"/>
      <c r="T17" s="1"/>
      <c r="U17" s="1"/>
    </row>
    <row r="18" spans="1:21" s="15" customFormat="1" x14ac:dyDescent="0.4">
      <c r="A18" s="1"/>
      <c r="B18" s="1"/>
      <c r="C18" s="1"/>
      <c r="D18" s="1"/>
      <c r="F18" s="1" t="s">
        <v>8</v>
      </c>
      <c r="J18" s="12"/>
      <c r="K18" s="43"/>
      <c r="L18" s="43"/>
      <c r="M18" s="44">
        <f>M17+M16</f>
        <v>44756.250000000007</v>
      </c>
      <c r="N18" s="43"/>
      <c r="O18" s="12"/>
      <c r="P18" s="13" t="s">
        <v>142</v>
      </c>
      <c r="Q18" s="13">
        <v>69917</v>
      </c>
      <c r="R18" s="1"/>
      <c r="S18" s="1"/>
      <c r="T18" s="1"/>
      <c r="U18" s="1"/>
    </row>
    <row r="19" spans="1:21" s="15" customFormat="1" x14ac:dyDescent="0.4">
      <c r="A19" s="1"/>
      <c r="B19" s="1"/>
      <c r="C19" s="1"/>
      <c r="D19" s="1"/>
      <c r="J19" s="12"/>
      <c r="K19" s="12"/>
      <c r="L19" s="12"/>
      <c r="M19" s="12"/>
      <c r="N19" s="12"/>
      <c r="O19" s="12"/>
      <c r="P19" s="13" t="s">
        <v>46</v>
      </c>
      <c r="Q19" s="13">
        <v>66753</v>
      </c>
      <c r="R19" s="1"/>
      <c r="S19" s="1"/>
      <c r="T19" s="1"/>
      <c r="U19" s="1"/>
    </row>
    <row r="20" spans="1:21" s="15" customFormat="1" x14ac:dyDescent="0.4">
      <c r="A20" s="1"/>
      <c r="B20" s="1"/>
      <c r="C20" s="1"/>
      <c r="D20" s="1"/>
      <c r="J20" s="1"/>
      <c r="K20" s="1"/>
      <c r="L20" s="1"/>
      <c r="M20" s="1"/>
      <c r="N20" s="1"/>
      <c r="O20" s="1"/>
      <c r="P20" s="13" t="s">
        <v>202</v>
      </c>
      <c r="Q20" s="13">
        <v>62982</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321</v>
      </c>
      <c r="Q21" s="13">
        <v>58649</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84</v>
      </c>
      <c r="Q22" s="13">
        <v>58017</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216</v>
      </c>
      <c r="Q23" s="13">
        <v>55434</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167</v>
      </c>
      <c r="Q24" s="13">
        <v>51464</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187</v>
      </c>
      <c r="Q25" s="13">
        <v>46887</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318</v>
      </c>
      <c r="Q26" s="13">
        <v>41580</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228</v>
      </c>
      <c r="Q27" s="13">
        <v>32828</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145</v>
      </c>
      <c r="Q28" s="13">
        <v>32130</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20</v>
      </c>
      <c r="Q29" s="13">
        <v>29476</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201</v>
      </c>
      <c r="Q30" s="13">
        <v>28722</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257</v>
      </c>
      <c r="Q31" s="13">
        <v>27685</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253</v>
      </c>
      <c r="Q32" s="13">
        <v>27513</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239</v>
      </c>
      <c r="Q33" s="13">
        <v>21644</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246</v>
      </c>
      <c r="Q34" s="13">
        <v>19799</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315</v>
      </c>
      <c r="Q35" s="13">
        <v>17023</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112</v>
      </c>
      <c r="Q36" s="13">
        <v>15764</v>
      </c>
      <c r="R36" s="1"/>
      <c r="S36" s="1"/>
      <c r="T36" s="1"/>
      <c r="U36" s="1"/>
    </row>
    <row r="37" spans="1:21" s="15" customFormat="1" x14ac:dyDescent="0.4">
      <c r="A37" s="1"/>
      <c r="B37" s="17"/>
      <c r="C37" s="17"/>
      <c r="D37" s="17"/>
      <c r="E37" s="17"/>
      <c r="F37" s="17"/>
      <c r="G37" s="17"/>
      <c r="H37" s="17"/>
      <c r="I37" s="17"/>
      <c r="J37" s="17"/>
      <c r="K37" s="17"/>
      <c r="L37" s="17"/>
      <c r="M37" s="17"/>
      <c r="N37" s="17"/>
      <c r="O37" s="1"/>
      <c r="P37" s="13" t="s">
        <v>197</v>
      </c>
      <c r="Q37" s="13">
        <v>14819</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107</v>
      </c>
      <c r="Q38" s="13">
        <v>11750</v>
      </c>
      <c r="R38" s="1"/>
      <c r="S38" s="1"/>
      <c r="T38" s="1"/>
      <c r="U38" s="1"/>
    </row>
    <row r="39" spans="1:21" s="15" customFormat="1" x14ac:dyDescent="0.4">
      <c r="A39" s="1"/>
      <c r="B39" s="1"/>
      <c r="C39" s="1"/>
      <c r="D39" s="1"/>
      <c r="J39" s="1"/>
      <c r="K39" s="1"/>
      <c r="L39" s="1"/>
      <c r="M39" s="1"/>
      <c r="N39" s="1"/>
      <c r="O39" s="1"/>
      <c r="P39" s="13" t="s">
        <v>82</v>
      </c>
      <c r="Q39" s="13">
        <v>11319</v>
      </c>
      <c r="R39" s="1"/>
      <c r="S39" s="1"/>
      <c r="T39" s="1"/>
      <c r="U39" s="1"/>
    </row>
    <row r="40" spans="1:21" s="15" customFormat="1" x14ac:dyDescent="0.4">
      <c r="A40" s="1"/>
      <c r="B40" s="1"/>
      <c r="C40" s="1"/>
      <c r="D40" s="1"/>
      <c r="J40" s="1"/>
      <c r="K40" s="1"/>
      <c r="L40" s="1"/>
      <c r="M40" s="1"/>
      <c r="N40" s="1"/>
      <c r="O40" s="1"/>
      <c r="P40" s="13" t="s">
        <v>200</v>
      </c>
      <c r="Q40" s="13">
        <v>9934</v>
      </c>
      <c r="R40" s="1"/>
      <c r="S40" s="1"/>
      <c r="T40" s="1"/>
      <c r="U40" s="1"/>
    </row>
    <row r="41" spans="1:21" s="15" customFormat="1" x14ac:dyDescent="0.4">
      <c r="A41" s="1"/>
      <c r="B41" s="1"/>
      <c r="C41" s="1"/>
      <c r="D41" s="1"/>
      <c r="J41" s="1"/>
      <c r="K41" s="1"/>
      <c r="L41" s="1"/>
      <c r="M41" s="1"/>
      <c r="N41" s="1"/>
      <c r="O41" s="1"/>
      <c r="P41" s="13" t="s">
        <v>250</v>
      </c>
      <c r="Q41" s="13">
        <v>8451</v>
      </c>
      <c r="R41" s="1"/>
      <c r="S41" s="1"/>
      <c r="T41" s="1"/>
      <c r="U41" s="1"/>
    </row>
    <row r="42" spans="1:21" s="15" customFormat="1" x14ac:dyDescent="0.4">
      <c r="A42" s="1"/>
      <c r="B42" s="1"/>
      <c r="C42" s="1"/>
      <c r="D42" s="1"/>
      <c r="J42" s="1"/>
      <c r="K42" s="1"/>
      <c r="L42" s="1"/>
      <c r="M42" s="1"/>
      <c r="N42" s="1"/>
      <c r="O42" s="1"/>
      <c r="P42" s="13" t="s">
        <v>225</v>
      </c>
      <c r="Q42" s="13">
        <v>7979</v>
      </c>
      <c r="R42" s="1"/>
      <c r="S42" s="1"/>
      <c r="T42" s="1"/>
      <c r="U42" s="1"/>
    </row>
    <row r="43" spans="1:21" s="15" customFormat="1" x14ac:dyDescent="0.4">
      <c r="A43" s="1"/>
      <c r="B43" s="1"/>
      <c r="C43" s="1"/>
      <c r="D43" s="1"/>
      <c r="J43" s="1"/>
      <c r="K43" s="1"/>
      <c r="L43" s="1"/>
      <c r="M43" s="1"/>
      <c r="N43" s="1"/>
      <c r="O43" s="1"/>
      <c r="P43" s="13" t="s">
        <v>301</v>
      </c>
      <c r="Q43" s="13">
        <v>5232</v>
      </c>
      <c r="R43" s="1"/>
      <c r="S43" s="1"/>
      <c r="T43" s="1"/>
      <c r="U43" s="1"/>
    </row>
    <row r="44" spans="1:21" s="15" customFormat="1" x14ac:dyDescent="0.4">
      <c r="A44" s="1"/>
      <c r="B44" s="1"/>
      <c r="C44" s="1"/>
      <c r="D44" s="1"/>
      <c r="J44" s="1"/>
      <c r="K44" s="1"/>
      <c r="L44" s="1"/>
      <c r="M44" s="1"/>
      <c r="N44" s="1"/>
      <c r="O44" s="1"/>
      <c r="P44" s="13" t="s">
        <v>327</v>
      </c>
      <c r="Q44" s="13">
        <v>5182</v>
      </c>
      <c r="R44" s="1"/>
      <c r="S44" s="1"/>
      <c r="T44" s="1"/>
      <c r="U44" s="1"/>
    </row>
    <row r="45" spans="1:21" s="15" customFormat="1" x14ac:dyDescent="0.4">
      <c r="A45" s="1"/>
      <c r="B45" s="1"/>
      <c r="C45" s="1"/>
      <c r="D45" s="1"/>
      <c r="J45" s="1"/>
      <c r="K45" s="1"/>
      <c r="L45" s="1"/>
      <c r="M45" s="1"/>
      <c r="N45" s="1"/>
      <c r="O45" s="1"/>
      <c r="P45" s="13" t="s">
        <v>208</v>
      </c>
      <c r="Q45" s="13">
        <v>4588</v>
      </c>
      <c r="R45" s="1"/>
      <c r="S45" s="1"/>
      <c r="T45" s="1"/>
      <c r="U45" s="1"/>
    </row>
    <row r="46" spans="1:21" s="15" customFormat="1" x14ac:dyDescent="0.4">
      <c r="A46" s="1"/>
      <c r="B46" s="1"/>
      <c r="C46" s="1"/>
      <c r="D46" s="1"/>
      <c r="J46" s="1"/>
      <c r="K46" s="1"/>
      <c r="L46" s="1"/>
      <c r="M46" s="1"/>
      <c r="N46" s="1"/>
      <c r="O46" s="1"/>
      <c r="P46" s="13" t="s">
        <v>295</v>
      </c>
      <c r="Q46" s="13">
        <v>4270</v>
      </c>
      <c r="R46" s="1"/>
      <c r="S46" s="1"/>
      <c r="T46" s="1"/>
      <c r="U46" s="1"/>
    </row>
    <row r="47" spans="1:21" s="15" customFormat="1" x14ac:dyDescent="0.4">
      <c r="A47" s="1"/>
      <c r="B47" s="1"/>
      <c r="C47" s="1"/>
      <c r="D47" s="1"/>
      <c r="J47" s="1"/>
      <c r="K47" s="1"/>
      <c r="L47" s="1"/>
      <c r="M47" s="1"/>
      <c r="N47" s="1"/>
      <c r="O47" s="1"/>
      <c r="P47" s="13" t="s">
        <v>11</v>
      </c>
      <c r="Q47" s="13">
        <v>4107</v>
      </c>
      <c r="R47" s="1"/>
      <c r="S47" s="1"/>
      <c r="T47" s="1"/>
      <c r="U47" s="1"/>
    </row>
    <row r="48" spans="1:21" s="15" customFormat="1" x14ac:dyDescent="0.4">
      <c r="A48" s="1"/>
      <c r="B48" s="1"/>
      <c r="C48" s="1"/>
      <c r="D48" s="1"/>
      <c r="J48" s="1"/>
      <c r="K48" s="1"/>
      <c r="L48" s="1"/>
      <c r="M48" s="1"/>
      <c r="N48" s="1"/>
      <c r="O48" s="1"/>
      <c r="P48" s="13" t="s">
        <v>302</v>
      </c>
      <c r="Q48" s="13">
        <v>3440</v>
      </c>
      <c r="R48" s="1"/>
      <c r="S48" s="1"/>
      <c r="T48" s="1"/>
      <c r="U48" s="1"/>
    </row>
    <row r="49" spans="1:21" s="15" customFormat="1" x14ac:dyDescent="0.4">
      <c r="A49" s="1"/>
      <c r="B49" s="1"/>
      <c r="C49" s="1"/>
      <c r="D49" s="1"/>
      <c r="J49" s="1"/>
      <c r="K49" s="1"/>
      <c r="L49" s="1"/>
      <c r="M49" s="1"/>
      <c r="N49" s="1"/>
      <c r="O49" s="1"/>
      <c r="P49" s="13" t="s">
        <v>231</v>
      </c>
      <c r="Q49" s="13">
        <v>3320</v>
      </c>
      <c r="R49" s="1"/>
      <c r="S49" s="1"/>
      <c r="T49" s="1"/>
      <c r="U49" s="1"/>
    </row>
    <row r="50" spans="1:21" s="15" customFormat="1" x14ac:dyDescent="0.4">
      <c r="A50" s="1"/>
      <c r="B50" s="1"/>
      <c r="C50" s="1"/>
      <c r="D50" s="1"/>
      <c r="J50" s="1"/>
      <c r="K50" s="1"/>
      <c r="L50" s="1"/>
      <c r="M50" s="1"/>
      <c r="N50" s="1"/>
      <c r="O50" s="1"/>
      <c r="P50" s="13" t="s">
        <v>308</v>
      </c>
      <c r="Q50" s="13">
        <v>3012</v>
      </c>
      <c r="R50" s="1"/>
      <c r="S50" s="1"/>
      <c r="T50" s="1"/>
      <c r="U50" s="1"/>
    </row>
    <row r="51" spans="1:21" s="15" customFormat="1" x14ac:dyDescent="0.4">
      <c r="A51" s="1"/>
      <c r="B51" s="1"/>
      <c r="C51" s="1"/>
      <c r="D51" s="1"/>
      <c r="J51" s="1"/>
      <c r="K51" s="1"/>
      <c r="L51" s="1"/>
      <c r="M51" s="1"/>
      <c r="N51" s="1"/>
      <c r="O51" s="1"/>
      <c r="P51" s="13" t="s">
        <v>26</v>
      </c>
      <c r="Q51" s="13">
        <v>2547</v>
      </c>
      <c r="R51" s="1"/>
      <c r="S51" s="1"/>
      <c r="T51" s="1"/>
      <c r="U51" s="1"/>
    </row>
    <row r="52" spans="1:21" s="15" customFormat="1" x14ac:dyDescent="0.4">
      <c r="A52" s="1"/>
      <c r="B52" s="1"/>
      <c r="C52" s="1"/>
      <c r="D52" s="1"/>
      <c r="J52" s="1"/>
      <c r="K52" s="1"/>
      <c r="L52" s="1"/>
      <c r="M52" s="1"/>
      <c r="N52" s="1"/>
      <c r="O52" s="1"/>
      <c r="P52" s="13" t="s">
        <v>234</v>
      </c>
      <c r="Q52" s="13">
        <v>2146</v>
      </c>
      <c r="R52" s="1"/>
      <c r="S52" s="1"/>
      <c r="T52" s="1"/>
      <c r="U52" s="1"/>
    </row>
    <row r="53" spans="1:21" x14ac:dyDescent="0.4">
      <c r="P53" s="13" t="s">
        <v>312</v>
      </c>
      <c r="Q53" s="13">
        <v>2042</v>
      </c>
    </row>
    <row r="54" spans="1:21" x14ac:dyDescent="0.4">
      <c r="P54" s="13" t="s">
        <v>17</v>
      </c>
      <c r="Q54" s="13">
        <v>1979</v>
      </c>
    </row>
    <row r="55" spans="1:21" x14ac:dyDescent="0.4">
      <c r="P55" s="13" t="s">
        <v>165</v>
      </c>
      <c r="Q55" s="13">
        <v>1618</v>
      </c>
    </row>
    <row r="56" spans="1:21" x14ac:dyDescent="0.4">
      <c r="P56" s="13" t="s">
        <v>219</v>
      </c>
      <c r="Q56" s="13">
        <v>1605</v>
      </c>
    </row>
    <row r="57" spans="1:21" x14ac:dyDescent="0.4">
      <c r="P57" s="13" t="s">
        <v>153</v>
      </c>
      <c r="Q57" s="13">
        <v>1381</v>
      </c>
    </row>
    <row r="58" spans="1:21" x14ac:dyDescent="0.4">
      <c r="P58" s="13" t="s">
        <v>247</v>
      </c>
      <c r="Q58" s="13">
        <v>1260</v>
      </c>
    </row>
    <row r="59" spans="1:21" x14ac:dyDescent="0.4">
      <c r="P59" s="13" t="s">
        <v>97</v>
      </c>
      <c r="Q59" s="13">
        <v>1176</v>
      </c>
    </row>
    <row r="60" spans="1:21" x14ac:dyDescent="0.4">
      <c r="P60" s="13" t="s">
        <v>10</v>
      </c>
      <c r="Q60" s="13">
        <v>1150</v>
      </c>
    </row>
    <row r="61" spans="1:21" x14ac:dyDescent="0.4">
      <c r="P61" s="13" t="s">
        <v>184</v>
      </c>
      <c r="Q61" s="13">
        <v>629</v>
      </c>
    </row>
    <row r="62" spans="1:21" x14ac:dyDescent="0.4">
      <c r="P62" s="13" t="s">
        <v>266</v>
      </c>
      <c r="Q62" s="13">
        <v>487</v>
      </c>
    </row>
    <row r="63" spans="1:21" x14ac:dyDescent="0.4">
      <c r="P63" s="13" t="s">
        <v>168</v>
      </c>
      <c r="Q63" s="13">
        <v>420</v>
      </c>
    </row>
    <row r="64" spans="1:21" x14ac:dyDescent="0.4">
      <c r="P64" s="13" t="s">
        <v>211</v>
      </c>
      <c r="Q64" s="13">
        <v>336</v>
      </c>
    </row>
    <row r="65" spans="16:17" x14ac:dyDescent="0.4">
      <c r="P65" s="13" t="s">
        <v>314</v>
      </c>
      <c r="Q65" s="13">
        <v>250</v>
      </c>
    </row>
    <row r="66" spans="16:17" x14ac:dyDescent="0.4">
      <c r="P66" s="13" t="s">
        <v>320</v>
      </c>
      <c r="Q66" s="13">
        <v>120</v>
      </c>
    </row>
    <row r="67" spans="16:17" x14ac:dyDescent="0.4">
      <c r="P67" s="13" t="s">
        <v>85</v>
      </c>
      <c r="Q67" s="13">
        <v>100</v>
      </c>
    </row>
    <row r="68" spans="16:17" x14ac:dyDescent="0.4">
      <c r="P68" s="13" t="s">
        <v>25</v>
      </c>
      <c r="Q68" s="13">
        <v>30</v>
      </c>
    </row>
  </sheetData>
  <sheetProtection algorithmName="SHA-512" hashValue="3YhCbsKgHLLzxZJ+UguZLwAqEX/7VMXLx+eb+RVnBc520EayP27GhpQQ4gHFjzS4D8iySgewYdM89SOUZGVyDg==" saltValue="WTahMlB6JVWtZgV1BC2wPw=="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E851-DC56-4125-AF95-3EB7DB4EA05C}">
  <dimension ref="A1:U72"/>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7" width="9" style="13"/>
    <col min="18" max="16384" width="9" style="1"/>
  </cols>
  <sheetData>
    <row r="1" spans="1:21" ht="8.25" customHeight="1" x14ac:dyDescent="0.4">
      <c r="P1" s="13" t="s">
        <v>39</v>
      </c>
      <c r="Q1" s="13">
        <v>9305775</v>
      </c>
    </row>
    <row r="2" spans="1:21" ht="26.25" x14ac:dyDescent="0.4">
      <c r="B2" s="11" t="s">
        <v>78</v>
      </c>
      <c r="P2" s="13" t="s">
        <v>218</v>
      </c>
      <c r="Q2" s="13">
        <v>2248740</v>
      </c>
    </row>
    <row r="3" spans="1:21" x14ac:dyDescent="0.4">
      <c r="B3" s="2"/>
      <c r="P3" s="13" t="s">
        <v>289</v>
      </c>
      <c r="Q3" s="13">
        <v>1520342</v>
      </c>
    </row>
    <row r="4" spans="1:21" x14ac:dyDescent="0.4">
      <c r="B4" s="3" t="s">
        <v>32</v>
      </c>
      <c r="P4" s="13" t="s">
        <v>161</v>
      </c>
      <c r="Q4" s="13">
        <v>1217435</v>
      </c>
    </row>
    <row r="5" spans="1:21" ht="20.25" customHeight="1" thickBot="1" x14ac:dyDescent="0.45">
      <c r="C5" s="4" t="s">
        <v>9</v>
      </c>
      <c r="I5" s="6" t="s">
        <v>326</v>
      </c>
      <c r="J5" s="49" t="s">
        <v>81</v>
      </c>
      <c r="P5" s="13" t="s">
        <v>180</v>
      </c>
      <c r="Q5" s="13">
        <v>866956</v>
      </c>
    </row>
    <row r="6" spans="1:21" ht="20.25" thickTop="1" thickBot="1" x14ac:dyDescent="0.45">
      <c r="C6" s="5"/>
      <c r="I6" s="6" t="s">
        <v>40</v>
      </c>
      <c r="P6" s="13" t="s">
        <v>227</v>
      </c>
      <c r="Q6" s="13">
        <v>407362</v>
      </c>
    </row>
    <row r="7" spans="1:21" ht="7.5" customHeight="1" thickTop="1" x14ac:dyDescent="0.4">
      <c r="C7" s="7"/>
      <c r="E7" s="1"/>
      <c r="F7" s="37"/>
      <c r="G7" s="37"/>
      <c r="H7" s="37"/>
      <c r="I7" s="37"/>
      <c r="P7" s="13" t="s">
        <v>176</v>
      </c>
      <c r="Q7" s="13">
        <v>387587</v>
      </c>
    </row>
    <row r="8" spans="1:21" x14ac:dyDescent="0.4">
      <c r="B8" s="6"/>
      <c r="C8" s="8" t="s">
        <v>133</v>
      </c>
      <c r="D8" s="52" t="s">
        <v>2</v>
      </c>
      <c r="E8" s="53"/>
      <c r="F8" s="52" t="s">
        <v>322</v>
      </c>
      <c r="G8" s="54"/>
      <c r="H8" s="54"/>
      <c r="I8" s="53"/>
      <c r="J8" s="38"/>
      <c r="K8" s="14" t="s">
        <v>1</v>
      </c>
      <c r="L8" s="14" t="s">
        <v>3</v>
      </c>
      <c r="M8" s="14" t="s">
        <v>4</v>
      </c>
      <c r="N8" s="14" t="s">
        <v>5</v>
      </c>
      <c r="O8" s="12"/>
      <c r="P8" s="13" t="s">
        <v>163</v>
      </c>
      <c r="Q8" s="13">
        <v>310430</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317</v>
      </c>
      <c r="Q9" s="13">
        <v>291558</v>
      </c>
    </row>
    <row r="10" spans="1:21" x14ac:dyDescent="0.4">
      <c r="C10" s="6"/>
      <c r="F10" s="1"/>
      <c r="J10" s="12"/>
      <c r="K10" s="43"/>
      <c r="L10" s="43"/>
      <c r="M10" s="44">
        <v>0</v>
      </c>
      <c r="N10" s="43"/>
      <c r="O10" s="12"/>
      <c r="P10" s="13" t="s">
        <v>257</v>
      </c>
      <c r="Q10" s="13">
        <v>273126</v>
      </c>
    </row>
    <row r="11" spans="1:21" s="15" customFormat="1" x14ac:dyDescent="0.4">
      <c r="A11" s="1"/>
      <c r="B11" s="1"/>
      <c r="C11" s="1"/>
      <c r="D11" s="1"/>
      <c r="F11" s="1" t="s">
        <v>8</v>
      </c>
      <c r="J11" s="12"/>
      <c r="K11" s="43"/>
      <c r="L11" s="43"/>
      <c r="M11" s="44" t="e">
        <f>M10+M9</f>
        <v>#N/A</v>
      </c>
      <c r="N11" s="43"/>
      <c r="O11" s="12"/>
      <c r="P11" s="13" t="s">
        <v>148</v>
      </c>
      <c r="Q11" s="13">
        <v>220804</v>
      </c>
      <c r="R11" s="1"/>
      <c r="S11" s="1"/>
      <c r="T11" s="1"/>
      <c r="U11" s="1"/>
    </row>
    <row r="12" spans="1:21" s="15" customFormat="1" x14ac:dyDescent="0.4">
      <c r="A12" s="1"/>
      <c r="B12" s="1"/>
      <c r="C12" s="1"/>
      <c r="D12" s="1"/>
      <c r="F12" s="1" t="s">
        <v>135</v>
      </c>
      <c r="J12" s="12"/>
      <c r="K12" s="43"/>
      <c r="L12" s="43"/>
      <c r="M12" s="44"/>
      <c r="N12" s="43"/>
      <c r="O12" s="12"/>
      <c r="P12" s="13" t="s">
        <v>220</v>
      </c>
      <c r="Q12" s="13">
        <v>204073</v>
      </c>
      <c r="R12" s="1"/>
      <c r="S12" s="1"/>
      <c r="T12" s="1"/>
      <c r="U12" s="1"/>
    </row>
    <row r="13" spans="1:21" s="15" customFormat="1" x14ac:dyDescent="0.4">
      <c r="A13" s="1"/>
      <c r="B13" s="1"/>
      <c r="C13" s="1"/>
      <c r="D13" s="1"/>
      <c r="F13" s="1"/>
      <c r="J13" s="12"/>
      <c r="K13" s="43"/>
      <c r="L13" s="43"/>
      <c r="M13" s="44"/>
      <c r="N13" s="43"/>
      <c r="O13" s="12"/>
      <c r="P13" s="13" t="s">
        <v>16</v>
      </c>
      <c r="Q13" s="13">
        <v>160153</v>
      </c>
      <c r="R13" s="1"/>
      <c r="S13" s="1"/>
      <c r="T13" s="1"/>
      <c r="U13" s="1"/>
    </row>
    <row r="14" spans="1:21" s="15" customFormat="1" x14ac:dyDescent="0.4">
      <c r="A14" s="1"/>
      <c r="B14" s="3" t="s">
        <v>134</v>
      </c>
      <c r="C14" s="1"/>
      <c r="D14" s="1"/>
      <c r="J14" s="12"/>
      <c r="K14" s="12"/>
      <c r="L14" s="12"/>
      <c r="M14" s="12"/>
      <c r="N14" s="12"/>
      <c r="O14" s="12"/>
      <c r="P14" s="13" t="s">
        <v>325</v>
      </c>
      <c r="Q14" s="13">
        <v>124232</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200</v>
      </c>
      <c r="Q15" s="13">
        <v>115014</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201</v>
      </c>
      <c r="Q16" s="13">
        <v>82904</v>
      </c>
      <c r="R16" s="1"/>
      <c r="S16" s="1"/>
      <c r="T16" s="1"/>
      <c r="U16" s="1"/>
    </row>
    <row r="17" spans="1:21" s="15" customFormat="1" ht="19.5" thickTop="1" x14ac:dyDescent="0.4">
      <c r="A17" s="1"/>
      <c r="B17" s="1"/>
      <c r="C17" s="10" t="s">
        <v>30</v>
      </c>
      <c r="D17" s="1"/>
      <c r="F17" s="1"/>
      <c r="J17" s="12"/>
      <c r="K17" s="43"/>
      <c r="L17" s="43"/>
      <c r="M17" s="44">
        <v>0</v>
      </c>
      <c r="N17" s="43"/>
      <c r="O17" s="12"/>
      <c r="P17" s="13" t="s">
        <v>142</v>
      </c>
      <c r="Q17" s="13">
        <v>82087</v>
      </c>
      <c r="R17" s="1"/>
      <c r="S17" s="1"/>
      <c r="T17" s="1"/>
      <c r="U17" s="1"/>
    </row>
    <row r="18" spans="1:21" s="15" customFormat="1" x14ac:dyDescent="0.4">
      <c r="A18" s="1"/>
      <c r="B18" s="1"/>
      <c r="C18" s="1"/>
      <c r="D18" s="1"/>
      <c r="F18" s="1" t="s">
        <v>8</v>
      </c>
      <c r="J18" s="12"/>
      <c r="K18" s="43"/>
      <c r="L18" s="43"/>
      <c r="M18" s="44">
        <f>M17+M16</f>
        <v>44756.250000000007</v>
      </c>
      <c r="N18" s="43"/>
      <c r="O18" s="12"/>
      <c r="P18" s="13" t="s">
        <v>321</v>
      </c>
      <c r="Q18" s="13">
        <v>78268</v>
      </c>
      <c r="R18" s="1"/>
      <c r="S18" s="1"/>
      <c r="T18" s="1"/>
      <c r="U18" s="1"/>
    </row>
    <row r="19" spans="1:21" s="15" customFormat="1" x14ac:dyDescent="0.4">
      <c r="A19" s="1"/>
      <c r="B19" s="1"/>
      <c r="C19" s="1"/>
      <c r="D19" s="1"/>
      <c r="J19" s="12"/>
      <c r="K19" s="12"/>
      <c r="L19" s="12"/>
      <c r="M19" s="12"/>
      <c r="N19" s="12"/>
      <c r="O19" s="12"/>
      <c r="P19" s="13" t="s">
        <v>189</v>
      </c>
      <c r="Q19" s="13">
        <v>73726</v>
      </c>
      <c r="R19" s="1"/>
      <c r="S19" s="1"/>
      <c r="T19" s="1"/>
      <c r="U19" s="1"/>
    </row>
    <row r="20" spans="1:21" s="15" customFormat="1" x14ac:dyDescent="0.4">
      <c r="A20" s="1"/>
      <c r="B20" s="1"/>
      <c r="C20" s="1"/>
      <c r="D20" s="1"/>
      <c r="J20" s="1"/>
      <c r="K20" s="1"/>
      <c r="L20" s="1"/>
      <c r="M20" s="1"/>
      <c r="N20" s="1"/>
      <c r="O20" s="1"/>
      <c r="P20" s="13" t="s">
        <v>228</v>
      </c>
      <c r="Q20" s="13">
        <v>58597</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216</v>
      </c>
      <c r="Q21" s="13">
        <v>51480</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84</v>
      </c>
      <c r="Q22" s="13">
        <v>49346</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224</v>
      </c>
      <c r="Q23" s="13">
        <v>49213</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20</v>
      </c>
      <c r="Q24" s="13">
        <v>36619</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82</v>
      </c>
      <c r="Q25" s="13">
        <v>32167</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167</v>
      </c>
      <c r="Q26" s="13">
        <v>30477</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107</v>
      </c>
      <c r="Q27" s="13">
        <v>29604</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246</v>
      </c>
      <c r="Q28" s="13">
        <v>29203</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319</v>
      </c>
      <c r="Q29" s="13">
        <v>26616</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250</v>
      </c>
      <c r="Q30" s="13">
        <v>22622</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251</v>
      </c>
      <c r="Q31" s="13">
        <v>19711</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239</v>
      </c>
      <c r="Q32" s="13">
        <v>17604</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318</v>
      </c>
      <c r="Q33" s="13">
        <v>17546</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315</v>
      </c>
      <c r="Q34" s="13">
        <v>15210</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187</v>
      </c>
      <c r="Q35" s="13">
        <v>15090</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197</v>
      </c>
      <c r="Q36" s="13">
        <v>15019</v>
      </c>
      <c r="R36" s="1"/>
      <c r="S36" s="1"/>
      <c r="T36" s="1"/>
      <c r="U36" s="1"/>
    </row>
    <row r="37" spans="1:21" s="15" customFormat="1" x14ac:dyDescent="0.4">
      <c r="A37" s="1"/>
      <c r="B37" s="17"/>
      <c r="C37" s="17"/>
      <c r="D37" s="17"/>
      <c r="E37" s="17"/>
      <c r="F37" s="17"/>
      <c r="G37" s="17"/>
      <c r="H37" s="17"/>
      <c r="I37" s="17"/>
      <c r="J37" s="17"/>
      <c r="K37" s="17"/>
      <c r="L37" s="17"/>
      <c r="M37" s="17"/>
      <c r="N37" s="17"/>
      <c r="O37" s="1"/>
      <c r="P37" s="13" t="s">
        <v>10</v>
      </c>
      <c r="Q37" s="13">
        <v>11721</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202</v>
      </c>
      <c r="Q38" s="13">
        <v>10932</v>
      </c>
      <c r="R38" s="1"/>
      <c r="S38" s="1"/>
      <c r="T38" s="1"/>
      <c r="U38" s="1"/>
    </row>
    <row r="39" spans="1:21" s="15" customFormat="1" x14ac:dyDescent="0.4">
      <c r="A39" s="1"/>
      <c r="B39" s="1"/>
      <c r="C39" s="1"/>
      <c r="D39" s="1"/>
      <c r="J39" s="1"/>
      <c r="K39" s="1"/>
      <c r="L39" s="1"/>
      <c r="M39" s="1"/>
      <c r="N39" s="1"/>
      <c r="O39" s="1"/>
      <c r="P39" s="13" t="s">
        <v>145</v>
      </c>
      <c r="Q39" s="13">
        <v>10563</v>
      </c>
      <c r="R39" s="1"/>
      <c r="S39" s="1"/>
      <c r="T39" s="1"/>
      <c r="U39" s="1"/>
    </row>
    <row r="40" spans="1:21" s="15" customFormat="1" x14ac:dyDescent="0.4">
      <c r="A40" s="1"/>
      <c r="B40" s="1"/>
      <c r="C40" s="1"/>
      <c r="D40" s="1"/>
      <c r="J40" s="1"/>
      <c r="K40" s="1"/>
      <c r="L40" s="1"/>
      <c r="M40" s="1"/>
      <c r="N40" s="1"/>
      <c r="O40" s="1"/>
      <c r="P40" s="13" t="s">
        <v>46</v>
      </c>
      <c r="Q40" s="13">
        <v>10050</v>
      </c>
      <c r="R40" s="1"/>
      <c r="S40" s="1"/>
      <c r="T40" s="1"/>
      <c r="U40" s="1"/>
    </row>
    <row r="41" spans="1:21" s="15" customFormat="1" x14ac:dyDescent="0.4">
      <c r="A41" s="1"/>
      <c r="B41" s="1"/>
      <c r="C41" s="1"/>
      <c r="D41" s="1"/>
      <c r="J41" s="1"/>
      <c r="K41" s="1"/>
      <c r="L41" s="1"/>
      <c r="M41" s="1"/>
      <c r="N41" s="1"/>
      <c r="O41" s="1"/>
      <c r="P41" s="13" t="s">
        <v>112</v>
      </c>
      <c r="Q41" s="13">
        <v>9744</v>
      </c>
      <c r="R41" s="1"/>
      <c r="S41" s="1"/>
      <c r="T41" s="1"/>
      <c r="U41" s="1"/>
    </row>
    <row r="42" spans="1:21" s="15" customFormat="1" x14ac:dyDescent="0.4">
      <c r="A42" s="1"/>
      <c r="B42" s="1"/>
      <c r="C42" s="1"/>
      <c r="D42" s="1"/>
      <c r="J42" s="1"/>
      <c r="K42" s="1"/>
      <c r="L42" s="1"/>
      <c r="M42" s="1"/>
      <c r="N42" s="1"/>
      <c r="O42" s="1"/>
      <c r="P42" s="13" t="s">
        <v>295</v>
      </c>
      <c r="Q42" s="13">
        <v>8920</v>
      </c>
      <c r="R42" s="1"/>
      <c r="S42" s="1"/>
      <c r="T42" s="1"/>
      <c r="U42" s="1"/>
    </row>
    <row r="43" spans="1:21" s="15" customFormat="1" x14ac:dyDescent="0.4">
      <c r="A43" s="1"/>
      <c r="B43" s="1"/>
      <c r="C43" s="1"/>
      <c r="D43" s="1"/>
      <c r="J43" s="1"/>
      <c r="K43" s="1"/>
      <c r="L43" s="1"/>
      <c r="M43" s="1"/>
      <c r="N43" s="1"/>
      <c r="O43" s="1"/>
      <c r="P43" s="13" t="s">
        <v>301</v>
      </c>
      <c r="Q43" s="13">
        <v>8771</v>
      </c>
      <c r="R43" s="1"/>
      <c r="S43" s="1"/>
      <c r="T43" s="1"/>
      <c r="U43" s="1"/>
    </row>
    <row r="44" spans="1:21" s="15" customFormat="1" x14ac:dyDescent="0.4">
      <c r="A44" s="1"/>
      <c r="B44" s="1"/>
      <c r="C44" s="1"/>
      <c r="D44" s="1"/>
      <c r="J44" s="1"/>
      <c r="K44" s="1"/>
      <c r="L44" s="1"/>
      <c r="M44" s="1"/>
      <c r="N44" s="1"/>
      <c r="O44" s="1"/>
      <c r="P44" s="13" t="s">
        <v>11</v>
      </c>
      <c r="Q44" s="13">
        <v>7437</v>
      </c>
      <c r="R44" s="1"/>
      <c r="S44" s="1"/>
      <c r="T44" s="1"/>
      <c r="U44" s="1"/>
    </row>
    <row r="45" spans="1:21" s="15" customFormat="1" x14ac:dyDescent="0.4">
      <c r="A45" s="1"/>
      <c r="B45" s="1"/>
      <c r="C45" s="1"/>
      <c r="D45" s="1"/>
      <c r="J45" s="1"/>
      <c r="K45" s="1"/>
      <c r="L45" s="1"/>
      <c r="M45" s="1"/>
      <c r="N45" s="1"/>
      <c r="O45" s="1"/>
      <c r="P45" s="13" t="s">
        <v>208</v>
      </c>
      <c r="Q45" s="13">
        <v>6581</v>
      </c>
      <c r="R45" s="1"/>
      <c r="S45" s="1"/>
      <c r="T45" s="1"/>
      <c r="U45" s="1"/>
    </row>
    <row r="46" spans="1:21" s="15" customFormat="1" x14ac:dyDescent="0.4">
      <c r="A46" s="1"/>
      <c r="B46" s="1"/>
      <c r="C46" s="1"/>
      <c r="D46" s="1"/>
      <c r="J46" s="1"/>
      <c r="K46" s="1"/>
      <c r="L46" s="1"/>
      <c r="M46" s="1"/>
      <c r="N46" s="1"/>
      <c r="O46" s="1"/>
      <c r="P46" s="13" t="s">
        <v>253</v>
      </c>
      <c r="Q46" s="13">
        <v>4700</v>
      </c>
      <c r="R46" s="1"/>
      <c r="S46" s="1"/>
      <c r="T46" s="1"/>
      <c r="U46" s="1"/>
    </row>
    <row r="47" spans="1:21" s="15" customFormat="1" x14ac:dyDescent="0.4">
      <c r="A47" s="1"/>
      <c r="B47" s="1"/>
      <c r="C47" s="1"/>
      <c r="D47" s="1"/>
      <c r="J47" s="1"/>
      <c r="K47" s="1"/>
      <c r="L47" s="1"/>
      <c r="M47" s="1"/>
      <c r="N47" s="1"/>
      <c r="O47" s="1"/>
      <c r="P47" s="13" t="s">
        <v>225</v>
      </c>
      <c r="Q47" s="13">
        <v>3653</v>
      </c>
      <c r="R47" s="1"/>
      <c r="S47" s="1"/>
      <c r="T47" s="1"/>
      <c r="U47" s="1"/>
    </row>
    <row r="48" spans="1:21" s="15" customFormat="1" x14ac:dyDescent="0.4">
      <c r="A48" s="1"/>
      <c r="B48" s="1"/>
      <c r="C48" s="1"/>
      <c r="D48" s="1"/>
      <c r="J48" s="1"/>
      <c r="K48" s="1"/>
      <c r="L48" s="1"/>
      <c r="M48" s="1"/>
      <c r="N48" s="1"/>
      <c r="O48" s="1"/>
      <c r="P48" s="13" t="s">
        <v>231</v>
      </c>
      <c r="Q48" s="13">
        <v>3476</v>
      </c>
      <c r="R48" s="1"/>
      <c r="S48" s="1"/>
      <c r="T48" s="1"/>
      <c r="U48" s="1"/>
    </row>
    <row r="49" spans="1:21" s="15" customFormat="1" x14ac:dyDescent="0.4">
      <c r="A49" s="1"/>
      <c r="B49" s="1"/>
      <c r="C49" s="1"/>
      <c r="D49" s="1"/>
      <c r="J49" s="1"/>
      <c r="K49" s="1"/>
      <c r="L49" s="1"/>
      <c r="M49" s="1"/>
      <c r="N49" s="1"/>
      <c r="O49" s="1"/>
      <c r="P49" s="13" t="s">
        <v>219</v>
      </c>
      <c r="Q49" s="13">
        <v>3475</v>
      </c>
      <c r="R49" s="1"/>
      <c r="S49" s="1"/>
      <c r="T49" s="1"/>
      <c r="U49" s="1"/>
    </row>
    <row r="50" spans="1:21" s="15" customFormat="1" x14ac:dyDescent="0.4">
      <c r="A50" s="1"/>
      <c r="B50" s="1"/>
      <c r="C50" s="1"/>
      <c r="D50" s="1"/>
      <c r="J50" s="1"/>
      <c r="K50" s="1"/>
      <c r="L50" s="1"/>
      <c r="M50" s="1"/>
      <c r="N50" s="1"/>
      <c r="O50" s="1"/>
      <c r="P50" s="13" t="s">
        <v>17</v>
      </c>
      <c r="Q50" s="13">
        <v>2735</v>
      </c>
      <c r="R50" s="1"/>
      <c r="S50" s="1"/>
      <c r="T50" s="1"/>
      <c r="U50" s="1"/>
    </row>
    <row r="51" spans="1:21" s="15" customFormat="1" x14ac:dyDescent="0.4">
      <c r="A51" s="1"/>
      <c r="B51" s="1"/>
      <c r="C51" s="1"/>
      <c r="D51" s="1"/>
      <c r="J51" s="1"/>
      <c r="K51" s="1"/>
      <c r="L51" s="1"/>
      <c r="M51" s="1"/>
      <c r="N51" s="1"/>
      <c r="O51" s="1"/>
      <c r="P51" s="13" t="s">
        <v>303</v>
      </c>
      <c r="Q51" s="13">
        <v>2609</v>
      </c>
      <c r="R51" s="1"/>
      <c r="S51" s="1"/>
      <c r="T51" s="1"/>
      <c r="U51" s="1"/>
    </row>
    <row r="52" spans="1:21" s="15" customFormat="1" x14ac:dyDescent="0.4">
      <c r="A52" s="1"/>
      <c r="B52" s="1"/>
      <c r="C52" s="1"/>
      <c r="D52" s="1"/>
      <c r="J52" s="1"/>
      <c r="K52" s="1"/>
      <c r="L52" s="1"/>
      <c r="M52" s="1"/>
      <c r="N52" s="1"/>
      <c r="O52" s="1"/>
      <c r="P52" s="13" t="s">
        <v>184</v>
      </c>
      <c r="Q52" s="13">
        <v>2492</v>
      </c>
      <c r="R52" s="1"/>
      <c r="S52" s="1"/>
      <c r="T52" s="1"/>
      <c r="U52" s="1"/>
    </row>
    <row r="53" spans="1:21" x14ac:dyDescent="0.4">
      <c r="P53" s="13" t="s">
        <v>234</v>
      </c>
      <c r="Q53" s="13">
        <v>2372</v>
      </c>
    </row>
    <row r="54" spans="1:21" x14ac:dyDescent="0.4">
      <c r="P54" s="13" t="s">
        <v>266</v>
      </c>
      <c r="Q54" s="13">
        <v>1866</v>
      </c>
    </row>
    <row r="55" spans="1:21" x14ac:dyDescent="0.4">
      <c r="P55" s="13" t="s">
        <v>314</v>
      </c>
      <c r="Q55" s="13">
        <v>1615</v>
      </c>
    </row>
    <row r="56" spans="1:21" x14ac:dyDescent="0.4">
      <c r="P56" s="13" t="s">
        <v>165</v>
      </c>
      <c r="Q56" s="13">
        <v>1576</v>
      </c>
    </row>
    <row r="57" spans="1:21" x14ac:dyDescent="0.4">
      <c r="P57" s="13" t="s">
        <v>312</v>
      </c>
      <c r="Q57" s="13">
        <v>1480</v>
      </c>
    </row>
    <row r="58" spans="1:21" x14ac:dyDescent="0.4">
      <c r="P58" s="13" t="s">
        <v>153</v>
      </c>
      <c r="Q58" s="13">
        <v>1470</v>
      </c>
    </row>
    <row r="59" spans="1:21" x14ac:dyDescent="0.4">
      <c r="P59" s="13" t="s">
        <v>308</v>
      </c>
      <c r="Q59" s="13">
        <v>1461</v>
      </c>
    </row>
    <row r="60" spans="1:21" x14ac:dyDescent="0.4">
      <c r="P60" s="13" t="s">
        <v>168</v>
      </c>
      <c r="Q60" s="13">
        <v>1000</v>
      </c>
    </row>
    <row r="61" spans="1:21" x14ac:dyDescent="0.4">
      <c r="P61" s="13" t="s">
        <v>302</v>
      </c>
      <c r="Q61" s="13">
        <v>881</v>
      </c>
    </row>
    <row r="62" spans="1:21" x14ac:dyDescent="0.4">
      <c r="P62" s="13" t="s">
        <v>194</v>
      </c>
      <c r="Q62" s="13">
        <v>730</v>
      </c>
    </row>
    <row r="63" spans="1:21" x14ac:dyDescent="0.4">
      <c r="P63" s="13" t="s">
        <v>26</v>
      </c>
      <c r="Q63" s="13">
        <v>630</v>
      </c>
    </row>
    <row r="64" spans="1:21" x14ac:dyDescent="0.4">
      <c r="P64" s="13" t="s">
        <v>247</v>
      </c>
      <c r="Q64" s="13">
        <v>485</v>
      </c>
    </row>
    <row r="65" spans="16:17" x14ac:dyDescent="0.4">
      <c r="P65" s="13" t="s">
        <v>97</v>
      </c>
      <c r="Q65" s="13">
        <v>450</v>
      </c>
    </row>
    <row r="66" spans="16:17" x14ac:dyDescent="0.4">
      <c r="P66" s="13" t="s">
        <v>25</v>
      </c>
      <c r="Q66" s="13">
        <v>340</v>
      </c>
    </row>
    <row r="67" spans="16:17" x14ac:dyDescent="0.4">
      <c r="P67" s="13" t="s">
        <v>307</v>
      </c>
      <c r="Q67" s="13">
        <v>264</v>
      </c>
    </row>
    <row r="68" spans="16:17" x14ac:dyDescent="0.4">
      <c r="P68" s="13" t="s">
        <v>265</v>
      </c>
      <c r="Q68" s="13">
        <v>118</v>
      </c>
    </row>
    <row r="69" spans="16:17" x14ac:dyDescent="0.4">
      <c r="P69" s="13" t="s">
        <v>226</v>
      </c>
      <c r="Q69" s="13">
        <v>114</v>
      </c>
    </row>
    <row r="70" spans="16:17" x14ac:dyDescent="0.4">
      <c r="P70" s="13" t="s">
        <v>320</v>
      </c>
      <c r="Q70" s="13">
        <v>79</v>
      </c>
    </row>
    <row r="71" spans="16:17" x14ac:dyDescent="0.4">
      <c r="P71" s="13" t="s">
        <v>207</v>
      </c>
      <c r="Q71" s="13">
        <v>60</v>
      </c>
    </row>
    <row r="72" spans="16:17" x14ac:dyDescent="0.4">
      <c r="P72" s="13" t="s">
        <v>260</v>
      </c>
      <c r="Q72" s="13">
        <v>4</v>
      </c>
    </row>
  </sheetData>
  <sheetProtection algorithmName="SHA-512" hashValue="EUO9Xjqaukl7dXpBM6//TB9mqChvBf1qZIen56DcBGLF9pHNTc/7M+UXwmhco4Lb04SRHhUk2awMbmFiyQ6MqA==" saltValue="wyBRJLhfkrZxWJaArwgsfg=="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9DB88-D6F1-4C52-A2AC-F728CE0BC37F}">
  <dimension ref="A1:U79"/>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7" width="9" style="13"/>
    <col min="18" max="16384" width="9" style="1"/>
  </cols>
  <sheetData>
    <row r="1" spans="1:21" ht="8.25" customHeight="1" x14ac:dyDescent="0.4">
      <c r="P1" s="13" t="s">
        <v>39</v>
      </c>
      <c r="Q1" s="13">
        <v>9296761</v>
      </c>
    </row>
    <row r="2" spans="1:21" ht="26.25" x14ac:dyDescent="0.4">
      <c r="B2" s="11" t="s">
        <v>78</v>
      </c>
      <c r="P2" s="13" t="s">
        <v>218</v>
      </c>
      <c r="Q2" s="13">
        <v>2129125</v>
      </c>
    </row>
    <row r="3" spans="1:21" x14ac:dyDescent="0.4">
      <c r="B3" s="2"/>
      <c r="P3" s="13" t="s">
        <v>161</v>
      </c>
      <c r="Q3" s="13">
        <v>1533065</v>
      </c>
    </row>
    <row r="4" spans="1:21" x14ac:dyDescent="0.4">
      <c r="B4" s="3" t="s">
        <v>32</v>
      </c>
      <c r="P4" s="13" t="s">
        <v>148</v>
      </c>
      <c r="Q4" s="13">
        <v>790663</v>
      </c>
    </row>
    <row r="5" spans="1:21" ht="20.25" customHeight="1" thickBot="1" x14ac:dyDescent="0.45">
      <c r="C5" s="4" t="s">
        <v>9</v>
      </c>
      <c r="I5" s="6" t="s">
        <v>324</v>
      </c>
      <c r="J5" s="49" t="s">
        <v>81</v>
      </c>
      <c r="P5" s="13" t="s">
        <v>176</v>
      </c>
      <c r="Q5" s="13">
        <v>719898</v>
      </c>
    </row>
    <row r="6" spans="1:21" ht="20.25" thickTop="1" thickBot="1" x14ac:dyDescent="0.45">
      <c r="C6" s="5"/>
      <c r="I6" s="6" t="s">
        <v>40</v>
      </c>
      <c r="P6" s="13" t="s">
        <v>289</v>
      </c>
      <c r="Q6" s="13">
        <v>682554</v>
      </c>
    </row>
    <row r="7" spans="1:21" ht="7.5" customHeight="1" thickTop="1" x14ac:dyDescent="0.4">
      <c r="C7" s="7"/>
      <c r="E7" s="1"/>
      <c r="F7" s="37"/>
      <c r="G7" s="37"/>
      <c r="H7" s="37"/>
      <c r="I7" s="37"/>
      <c r="P7" s="13" t="s">
        <v>180</v>
      </c>
      <c r="Q7" s="13">
        <v>610920</v>
      </c>
    </row>
    <row r="8" spans="1:21" x14ac:dyDescent="0.4">
      <c r="B8" s="6"/>
      <c r="C8" s="8" t="s">
        <v>133</v>
      </c>
      <c r="D8" s="52" t="s">
        <v>2</v>
      </c>
      <c r="E8" s="53"/>
      <c r="F8" s="52" t="s">
        <v>322</v>
      </c>
      <c r="G8" s="54"/>
      <c r="H8" s="54"/>
      <c r="I8" s="53"/>
      <c r="J8" s="38"/>
      <c r="K8" s="14" t="s">
        <v>1</v>
      </c>
      <c r="L8" s="14" t="s">
        <v>3</v>
      </c>
      <c r="M8" s="14" t="s">
        <v>4</v>
      </c>
      <c r="N8" s="14" t="s">
        <v>5</v>
      </c>
      <c r="O8" s="12"/>
      <c r="P8" s="13" t="s">
        <v>163</v>
      </c>
      <c r="Q8" s="13">
        <v>560968</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317</v>
      </c>
      <c r="Q9" s="13">
        <v>430108</v>
      </c>
    </row>
    <row r="10" spans="1:21" x14ac:dyDescent="0.4">
      <c r="C10" s="6"/>
      <c r="F10" s="1"/>
      <c r="J10" s="12"/>
      <c r="K10" s="43"/>
      <c r="L10" s="43"/>
      <c r="M10" s="44">
        <v>0</v>
      </c>
      <c r="N10" s="43"/>
      <c r="O10" s="12"/>
      <c r="P10" s="13" t="s">
        <v>142</v>
      </c>
      <c r="Q10" s="13">
        <v>307529</v>
      </c>
    </row>
    <row r="11" spans="1:21" s="15" customFormat="1" x14ac:dyDescent="0.4">
      <c r="A11" s="1"/>
      <c r="B11" s="1"/>
      <c r="C11" s="1"/>
      <c r="D11" s="1"/>
      <c r="F11" s="1" t="s">
        <v>8</v>
      </c>
      <c r="J11" s="12"/>
      <c r="K11" s="43"/>
      <c r="L11" s="43"/>
      <c r="M11" s="44" t="e">
        <f>M10+M9</f>
        <v>#N/A</v>
      </c>
      <c r="N11" s="43"/>
      <c r="O11" s="12"/>
      <c r="P11" s="13" t="s">
        <v>227</v>
      </c>
      <c r="Q11" s="13">
        <v>215165</v>
      </c>
      <c r="R11" s="1"/>
      <c r="S11" s="1"/>
      <c r="T11" s="1"/>
      <c r="U11" s="1"/>
    </row>
    <row r="12" spans="1:21" s="15" customFormat="1" x14ac:dyDescent="0.4">
      <c r="A12" s="1"/>
      <c r="B12" s="1"/>
      <c r="C12" s="1"/>
      <c r="D12" s="1"/>
      <c r="F12" s="1" t="s">
        <v>135</v>
      </c>
      <c r="J12" s="12"/>
      <c r="K12" s="43"/>
      <c r="L12" s="43"/>
      <c r="M12" s="44"/>
      <c r="N12" s="43"/>
      <c r="O12" s="12"/>
      <c r="P12" s="13" t="s">
        <v>220</v>
      </c>
      <c r="Q12" s="13">
        <v>171953</v>
      </c>
      <c r="R12" s="1"/>
      <c r="S12" s="1"/>
      <c r="T12" s="1"/>
      <c r="U12" s="1"/>
    </row>
    <row r="13" spans="1:21" s="15" customFormat="1" x14ac:dyDescent="0.4">
      <c r="A13" s="1"/>
      <c r="B13" s="1"/>
      <c r="C13" s="1"/>
      <c r="D13" s="1"/>
      <c r="F13" s="1"/>
      <c r="J13" s="12"/>
      <c r="K13" s="43"/>
      <c r="L13" s="43"/>
      <c r="M13" s="44"/>
      <c r="N13" s="43"/>
      <c r="O13" s="12"/>
      <c r="P13" s="13" t="s">
        <v>224</v>
      </c>
      <c r="Q13" s="13">
        <v>162050</v>
      </c>
      <c r="R13" s="1"/>
      <c r="S13" s="1"/>
      <c r="T13" s="1"/>
      <c r="U13" s="1"/>
    </row>
    <row r="14" spans="1:21" s="15" customFormat="1" x14ac:dyDescent="0.4">
      <c r="A14" s="1"/>
      <c r="B14" s="3" t="s">
        <v>134</v>
      </c>
      <c r="C14" s="1"/>
      <c r="D14" s="1"/>
      <c r="J14" s="12"/>
      <c r="K14" s="12"/>
      <c r="L14" s="12"/>
      <c r="M14" s="12"/>
      <c r="N14" s="12"/>
      <c r="O14" s="12"/>
      <c r="P14" s="13" t="s">
        <v>201</v>
      </c>
      <c r="Q14" s="13">
        <v>90583</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202</v>
      </c>
      <c r="Q15" s="13">
        <v>76326</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318</v>
      </c>
      <c r="Q16" s="13">
        <v>68834</v>
      </c>
      <c r="R16" s="1"/>
      <c r="S16" s="1"/>
      <c r="T16" s="1"/>
      <c r="U16" s="1"/>
    </row>
    <row r="17" spans="1:21" s="15" customFormat="1" ht="19.5" thickTop="1" x14ac:dyDescent="0.4">
      <c r="A17" s="1"/>
      <c r="B17" s="1"/>
      <c r="C17" s="10" t="s">
        <v>30</v>
      </c>
      <c r="D17" s="1"/>
      <c r="F17" s="1"/>
      <c r="J17" s="12"/>
      <c r="K17" s="43"/>
      <c r="L17" s="43"/>
      <c r="M17" s="44">
        <v>0</v>
      </c>
      <c r="N17" s="43"/>
      <c r="O17" s="12"/>
      <c r="P17" s="13" t="s">
        <v>235</v>
      </c>
      <c r="Q17" s="13">
        <v>42481</v>
      </c>
      <c r="R17" s="1"/>
      <c r="S17" s="1"/>
      <c r="T17" s="1"/>
      <c r="U17" s="1"/>
    </row>
    <row r="18" spans="1:21" s="15" customFormat="1" x14ac:dyDescent="0.4">
      <c r="A18" s="1"/>
      <c r="B18" s="1"/>
      <c r="C18" s="1"/>
      <c r="D18" s="1"/>
      <c r="F18" s="1" t="s">
        <v>8</v>
      </c>
      <c r="J18" s="12"/>
      <c r="K18" s="43"/>
      <c r="L18" s="43"/>
      <c r="M18" s="44">
        <f>M17+M16</f>
        <v>44756.250000000007</v>
      </c>
      <c r="N18" s="43"/>
      <c r="O18" s="12"/>
      <c r="P18" s="13" t="s">
        <v>84</v>
      </c>
      <c r="Q18" s="13">
        <v>39861</v>
      </c>
      <c r="R18" s="1"/>
      <c r="S18" s="1"/>
      <c r="T18" s="1"/>
      <c r="U18" s="1"/>
    </row>
    <row r="19" spans="1:21" s="15" customFormat="1" x14ac:dyDescent="0.4">
      <c r="A19" s="1"/>
      <c r="B19" s="1"/>
      <c r="C19" s="1"/>
      <c r="D19" s="1"/>
      <c r="J19" s="12"/>
      <c r="K19" s="12"/>
      <c r="L19" s="12"/>
      <c r="M19" s="12"/>
      <c r="N19" s="12"/>
      <c r="O19" s="12"/>
      <c r="P19" s="13" t="s">
        <v>82</v>
      </c>
      <c r="Q19" s="13">
        <v>36449</v>
      </c>
      <c r="R19" s="1"/>
      <c r="S19" s="1"/>
      <c r="T19" s="1"/>
      <c r="U19" s="1"/>
    </row>
    <row r="20" spans="1:21" s="15" customFormat="1" x14ac:dyDescent="0.4">
      <c r="A20" s="1"/>
      <c r="B20" s="1"/>
      <c r="C20" s="1"/>
      <c r="D20" s="1"/>
      <c r="J20" s="1"/>
      <c r="K20" s="1"/>
      <c r="L20" s="1"/>
      <c r="M20" s="1"/>
      <c r="N20" s="1"/>
      <c r="O20" s="1"/>
      <c r="P20" s="13" t="s">
        <v>228</v>
      </c>
      <c r="Q20" s="13">
        <v>33593</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250</v>
      </c>
      <c r="Q21" s="13">
        <v>32984</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216</v>
      </c>
      <c r="Q22" s="13">
        <v>32846</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46</v>
      </c>
      <c r="Q23" s="13">
        <v>32028</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10</v>
      </c>
      <c r="Q24" s="13">
        <v>31581</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319</v>
      </c>
      <c r="Q25" s="13">
        <v>28678</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200</v>
      </c>
      <c r="Q26" s="13">
        <v>27332</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189</v>
      </c>
      <c r="Q27" s="13">
        <v>26994</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172</v>
      </c>
      <c r="Q28" s="13">
        <v>24990</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257</v>
      </c>
      <c r="Q29" s="13">
        <v>22757</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187</v>
      </c>
      <c r="Q30" s="13">
        <v>22440</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251</v>
      </c>
      <c r="Q31" s="13">
        <v>22205</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197</v>
      </c>
      <c r="Q32" s="13">
        <v>21014</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107</v>
      </c>
      <c r="Q33" s="13">
        <v>18816</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246</v>
      </c>
      <c r="Q34" s="13">
        <v>18147</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253</v>
      </c>
      <c r="Q35" s="13">
        <v>16476</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303</v>
      </c>
      <c r="Q36" s="13">
        <v>14091</v>
      </c>
      <c r="R36" s="1"/>
      <c r="S36" s="1"/>
      <c r="T36" s="1"/>
      <c r="U36" s="1"/>
    </row>
    <row r="37" spans="1:21" s="15" customFormat="1" x14ac:dyDescent="0.4">
      <c r="A37" s="1"/>
      <c r="B37" s="17"/>
      <c r="C37" s="17"/>
      <c r="D37" s="17"/>
      <c r="E37" s="17"/>
      <c r="F37" s="17"/>
      <c r="G37" s="17"/>
      <c r="H37" s="17"/>
      <c r="I37" s="17"/>
      <c r="J37" s="17"/>
      <c r="K37" s="17"/>
      <c r="L37" s="17"/>
      <c r="M37" s="17"/>
      <c r="N37" s="17"/>
      <c r="O37" s="1"/>
      <c r="P37" s="13" t="s">
        <v>321</v>
      </c>
      <c r="Q37" s="13">
        <v>13949</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315</v>
      </c>
      <c r="Q38" s="13">
        <v>13827</v>
      </c>
      <c r="R38" s="1"/>
      <c r="S38" s="1"/>
      <c r="T38" s="1"/>
      <c r="U38" s="1"/>
    </row>
    <row r="39" spans="1:21" s="15" customFormat="1" x14ac:dyDescent="0.4">
      <c r="A39" s="1"/>
      <c r="B39" s="1"/>
      <c r="C39" s="1"/>
      <c r="D39" s="1"/>
      <c r="J39" s="1"/>
      <c r="K39" s="1"/>
      <c r="L39" s="1"/>
      <c r="M39" s="1"/>
      <c r="N39" s="1"/>
      <c r="O39" s="1"/>
      <c r="P39" s="13" t="s">
        <v>234</v>
      </c>
      <c r="Q39" s="13">
        <v>13320</v>
      </c>
      <c r="R39" s="1"/>
      <c r="S39" s="1"/>
      <c r="T39" s="1"/>
      <c r="U39" s="1"/>
    </row>
    <row r="40" spans="1:21" s="15" customFormat="1" x14ac:dyDescent="0.4">
      <c r="A40" s="1"/>
      <c r="B40" s="1"/>
      <c r="C40" s="1"/>
      <c r="D40" s="1"/>
      <c r="J40" s="1"/>
      <c r="K40" s="1"/>
      <c r="L40" s="1"/>
      <c r="M40" s="1"/>
      <c r="N40" s="1"/>
      <c r="O40" s="1"/>
      <c r="P40" s="13" t="s">
        <v>225</v>
      </c>
      <c r="Q40" s="13">
        <v>13303</v>
      </c>
      <c r="R40" s="1"/>
      <c r="S40" s="1"/>
      <c r="T40" s="1"/>
      <c r="U40" s="1"/>
    </row>
    <row r="41" spans="1:21" s="15" customFormat="1" x14ac:dyDescent="0.4">
      <c r="A41" s="1"/>
      <c r="B41" s="1"/>
      <c r="C41" s="1"/>
      <c r="D41" s="1"/>
      <c r="J41" s="1"/>
      <c r="K41" s="1"/>
      <c r="L41" s="1"/>
      <c r="M41" s="1"/>
      <c r="N41" s="1"/>
      <c r="O41" s="1"/>
      <c r="P41" s="13" t="s">
        <v>239</v>
      </c>
      <c r="Q41" s="13">
        <v>12590</v>
      </c>
      <c r="R41" s="1"/>
      <c r="S41" s="1"/>
      <c r="T41" s="1"/>
      <c r="U41" s="1"/>
    </row>
    <row r="42" spans="1:21" s="15" customFormat="1" x14ac:dyDescent="0.4">
      <c r="A42" s="1"/>
      <c r="B42" s="1"/>
      <c r="C42" s="1"/>
      <c r="D42" s="1"/>
      <c r="J42" s="1"/>
      <c r="K42" s="1"/>
      <c r="L42" s="1"/>
      <c r="M42" s="1"/>
      <c r="N42" s="1"/>
      <c r="O42" s="1"/>
      <c r="P42" s="13" t="s">
        <v>301</v>
      </c>
      <c r="Q42" s="13">
        <v>12553</v>
      </c>
      <c r="R42" s="1"/>
      <c r="S42" s="1"/>
      <c r="T42" s="1"/>
      <c r="U42" s="1"/>
    </row>
    <row r="43" spans="1:21" s="15" customFormat="1" x14ac:dyDescent="0.4">
      <c r="A43" s="1"/>
      <c r="B43" s="1"/>
      <c r="C43" s="1"/>
      <c r="D43" s="1"/>
      <c r="J43" s="1"/>
      <c r="K43" s="1"/>
      <c r="L43" s="1"/>
      <c r="M43" s="1"/>
      <c r="N43" s="1"/>
      <c r="O43" s="1"/>
      <c r="P43" s="13" t="s">
        <v>265</v>
      </c>
      <c r="Q43" s="13">
        <v>11382</v>
      </c>
      <c r="R43" s="1"/>
      <c r="S43" s="1"/>
      <c r="T43" s="1"/>
      <c r="U43" s="1"/>
    </row>
    <row r="44" spans="1:21" s="15" customFormat="1" x14ac:dyDescent="0.4">
      <c r="A44" s="1"/>
      <c r="B44" s="1"/>
      <c r="C44" s="1"/>
      <c r="D44" s="1"/>
      <c r="J44" s="1"/>
      <c r="K44" s="1"/>
      <c r="L44" s="1"/>
      <c r="M44" s="1"/>
      <c r="N44" s="1"/>
      <c r="O44" s="1"/>
      <c r="P44" s="13" t="s">
        <v>208</v>
      </c>
      <c r="Q44" s="13">
        <v>9996</v>
      </c>
      <c r="R44" s="1"/>
      <c r="S44" s="1"/>
      <c r="T44" s="1"/>
      <c r="U44" s="1"/>
    </row>
    <row r="45" spans="1:21" s="15" customFormat="1" x14ac:dyDescent="0.4">
      <c r="A45" s="1"/>
      <c r="B45" s="1"/>
      <c r="C45" s="1"/>
      <c r="D45" s="1"/>
      <c r="J45" s="1"/>
      <c r="K45" s="1"/>
      <c r="L45" s="1"/>
      <c r="M45" s="1"/>
      <c r="N45" s="1"/>
      <c r="O45" s="1"/>
      <c r="P45" s="13" t="s">
        <v>20</v>
      </c>
      <c r="Q45" s="13">
        <v>8340</v>
      </c>
      <c r="R45" s="1"/>
      <c r="S45" s="1"/>
      <c r="T45" s="1"/>
      <c r="U45" s="1"/>
    </row>
    <row r="46" spans="1:21" s="15" customFormat="1" x14ac:dyDescent="0.4">
      <c r="A46" s="1"/>
      <c r="B46" s="1"/>
      <c r="C46" s="1"/>
      <c r="D46" s="1"/>
      <c r="J46" s="1"/>
      <c r="K46" s="1"/>
      <c r="L46" s="1"/>
      <c r="M46" s="1"/>
      <c r="N46" s="1"/>
      <c r="O46" s="1"/>
      <c r="P46" s="13" t="s">
        <v>165</v>
      </c>
      <c r="Q46" s="13">
        <v>7285</v>
      </c>
      <c r="R46" s="1"/>
      <c r="S46" s="1"/>
      <c r="T46" s="1"/>
      <c r="U46" s="1"/>
    </row>
    <row r="47" spans="1:21" s="15" customFormat="1" x14ac:dyDescent="0.4">
      <c r="A47" s="1"/>
      <c r="B47" s="1"/>
      <c r="C47" s="1"/>
      <c r="D47" s="1"/>
      <c r="J47" s="1"/>
      <c r="K47" s="1"/>
      <c r="L47" s="1"/>
      <c r="M47" s="1"/>
      <c r="N47" s="1"/>
      <c r="O47" s="1"/>
      <c r="P47" s="13" t="s">
        <v>308</v>
      </c>
      <c r="Q47" s="13">
        <v>7186</v>
      </c>
      <c r="R47" s="1"/>
      <c r="S47" s="1"/>
      <c r="T47" s="1"/>
      <c r="U47" s="1"/>
    </row>
    <row r="48" spans="1:21" s="15" customFormat="1" x14ac:dyDescent="0.4">
      <c r="A48" s="1"/>
      <c r="B48" s="1"/>
      <c r="C48" s="1"/>
      <c r="D48" s="1"/>
      <c r="J48" s="1"/>
      <c r="K48" s="1"/>
      <c r="L48" s="1"/>
      <c r="M48" s="1"/>
      <c r="N48" s="1"/>
      <c r="O48" s="1"/>
      <c r="P48" s="13" t="s">
        <v>16</v>
      </c>
      <c r="Q48" s="13">
        <v>7157</v>
      </c>
      <c r="R48" s="1"/>
      <c r="S48" s="1"/>
      <c r="T48" s="1"/>
      <c r="U48" s="1"/>
    </row>
    <row r="49" spans="1:21" s="15" customFormat="1" x14ac:dyDescent="0.4">
      <c r="A49" s="1"/>
      <c r="B49" s="1"/>
      <c r="C49" s="1"/>
      <c r="D49" s="1"/>
      <c r="J49" s="1"/>
      <c r="K49" s="1"/>
      <c r="L49" s="1"/>
      <c r="M49" s="1"/>
      <c r="N49" s="1"/>
      <c r="O49" s="1"/>
      <c r="P49" s="13" t="s">
        <v>11</v>
      </c>
      <c r="Q49" s="13">
        <v>6273</v>
      </c>
      <c r="R49" s="1"/>
      <c r="S49" s="1"/>
      <c r="T49" s="1"/>
      <c r="U49" s="1"/>
    </row>
    <row r="50" spans="1:21" s="15" customFormat="1" x14ac:dyDescent="0.4">
      <c r="A50" s="1"/>
      <c r="B50" s="1"/>
      <c r="C50" s="1"/>
      <c r="D50" s="1"/>
      <c r="J50" s="1"/>
      <c r="K50" s="1"/>
      <c r="L50" s="1"/>
      <c r="M50" s="1"/>
      <c r="N50" s="1"/>
      <c r="O50" s="1"/>
      <c r="P50" s="13" t="s">
        <v>145</v>
      </c>
      <c r="Q50" s="13">
        <v>5705</v>
      </c>
      <c r="R50" s="1"/>
      <c r="S50" s="1"/>
      <c r="T50" s="1"/>
      <c r="U50" s="1"/>
    </row>
    <row r="51" spans="1:21" s="15" customFormat="1" x14ac:dyDescent="0.4">
      <c r="A51" s="1"/>
      <c r="B51" s="1"/>
      <c r="C51" s="1"/>
      <c r="D51" s="1"/>
      <c r="J51" s="1"/>
      <c r="K51" s="1"/>
      <c r="L51" s="1"/>
      <c r="M51" s="1"/>
      <c r="N51" s="1"/>
      <c r="O51" s="1"/>
      <c r="P51" s="13" t="s">
        <v>266</v>
      </c>
      <c r="Q51" s="13">
        <v>5602</v>
      </c>
      <c r="R51" s="1"/>
      <c r="S51" s="1"/>
      <c r="T51" s="1"/>
      <c r="U51" s="1"/>
    </row>
    <row r="52" spans="1:21" s="15" customFormat="1" x14ac:dyDescent="0.4">
      <c r="A52" s="1"/>
      <c r="B52" s="1"/>
      <c r="C52" s="1"/>
      <c r="D52" s="1"/>
      <c r="J52" s="1"/>
      <c r="K52" s="1"/>
      <c r="L52" s="1"/>
      <c r="M52" s="1"/>
      <c r="N52" s="1"/>
      <c r="O52" s="1"/>
      <c r="P52" s="13" t="s">
        <v>231</v>
      </c>
      <c r="Q52" s="13">
        <v>5213</v>
      </c>
      <c r="R52" s="1"/>
      <c r="S52" s="1"/>
      <c r="T52" s="1"/>
      <c r="U52" s="1"/>
    </row>
    <row r="53" spans="1:21" x14ac:dyDescent="0.4">
      <c r="P53" s="13" t="s">
        <v>219</v>
      </c>
      <c r="Q53" s="13">
        <v>5129</v>
      </c>
    </row>
    <row r="54" spans="1:21" x14ac:dyDescent="0.4">
      <c r="P54" s="13" t="s">
        <v>295</v>
      </c>
      <c r="Q54" s="13">
        <v>4658</v>
      </c>
    </row>
    <row r="55" spans="1:21" x14ac:dyDescent="0.4">
      <c r="P55" s="13" t="s">
        <v>167</v>
      </c>
      <c r="Q55" s="13">
        <v>4232</v>
      </c>
    </row>
    <row r="56" spans="1:21" x14ac:dyDescent="0.4">
      <c r="P56" s="13" t="s">
        <v>184</v>
      </c>
      <c r="Q56" s="13">
        <v>3715</v>
      </c>
    </row>
    <row r="57" spans="1:21" x14ac:dyDescent="0.4">
      <c r="P57" s="13" t="s">
        <v>112</v>
      </c>
      <c r="Q57" s="13">
        <v>3518</v>
      </c>
    </row>
    <row r="58" spans="1:21" x14ac:dyDescent="0.4">
      <c r="P58" s="13" t="s">
        <v>320</v>
      </c>
      <c r="Q58" s="13">
        <v>3232</v>
      </c>
    </row>
    <row r="59" spans="1:21" x14ac:dyDescent="0.4">
      <c r="P59" s="13" t="s">
        <v>33</v>
      </c>
      <c r="Q59" s="13">
        <v>2961</v>
      </c>
    </row>
    <row r="60" spans="1:21" x14ac:dyDescent="0.4">
      <c r="P60" s="13" t="s">
        <v>100</v>
      </c>
      <c r="Q60" s="13">
        <v>2600</v>
      </c>
    </row>
    <row r="61" spans="1:21" x14ac:dyDescent="0.4">
      <c r="P61" s="13" t="s">
        <v>314</v>
      </c>
      <c r="Q61" s="13">
        <v>2569</v>
      </c>
    </row>
    <row r="62" spans="1:21" x14ac:dyDescent="0.4">
      <c r="P62" s="13" t="s">
        <v>168</v>
      </c>
      <c r="Q62" s="13">
        <v>2490</v>
      </c>
    </row>
    <row r="63" spans="1:21" x14ac:dyDescent="0.4">
      <c r="P63" s="13" t="s">
        <v>302</v>
      </c>
      <c r="Q63" s="13">
        <v>2184</v>
      </c>
    </row>
    <row r="64" spans="1:21" x14ac:dyDescent="0.4">
      <c r="P64" s="13" t="s">
        <v>307</v>
      </c>
      <c r="Q64" s="13">
        <v>1774</v>
      </c>
    </row>
    <row r="65" spans="16:17" x14ac:dyDescent="0.4">
      <c r="P65" s="13" t="s">
        <v>247</v>
      </c>
      <c r="Q65" s="13">
        <v>1713</v>
      </c>
    </row>
    <row r="66" spans="16:17" x14ac:dyDescent="0.4">
      <c r="P66" s="13" t="s">
        <v>312</v>
      </c>
      <c r="Q66" s="13">
        <v>1620</v>
      </c>
    </row>
    <row r="67" spans="16:17" x14ac:dyDescent="0.4">
      <c r="P67" s="13" t="s">
        <v>183</v>
      </c>
      <c r="Q67" s="13">
        <v>1443</v>
      </c>
    </row>
    <row r="68" spans="16:17" x14ac:dyDescent="0.4">
      <c r="P68" s="13" t="s">
        <v>203</v>
      </c>
      <c r="Q68" s="13">
        <v>1320</v>
      </c>
    </row>
    <row r="69" spans="16:17" x14ac:dyDescent="0.4">
      <c r="P69" s="13" t="s">
        <v>17</v>
      </c>
      <c r="Q69" s="13">
        <v>1316</v>
      </c>
    </row>
    <row r="70" spans="16:17" x14ac:dyDescent="0.4">
      <c r="P70" s="13" t="s">
        <v>291</v>
      </c>
      <c r="Q70" s="13">
        <v>475</v>
      </c>
    </row>
    <row r="71" spans="16:17" x14ac:dyDescent="0.4">
      <c r="P71" s="13" t="s">
        <v>207</v>
      </c>
      <c r="Q71" s="13">
        <v>251</v>
      </c>
    </row>
    <row r="72" spans="16:17" x14ac:dyDescent="0.4">
      <c r="P72" s="13" t="s">
        <v>164</v>
      </c>
      <c r="Q72" s="13">
        <v>134</v>
      </c>
    </row>
    <row r="73" spans="16:17" x14ac:dyDescent="0.4">
      <c r="P73" s="13" t="s">
        <v>25</v>
      </c>
      <c r="Q73" s="13">
        <v>116</v>
      </c>
    </row>
    <row r="74" spans="16:17" x14ac:dyDescent="0.4">
      <c r="P74" s="13" t="s">
        <v>97</v>
      </c>
      <c r="Q74" s="13">
        <v>101</v>
      </c>
    </row>
    <row r="75" spans="16:17" x14ac:dyDescent="0.4">
      <c r="P75" s="13" t="s">
        <v>194</v>
      </c>
      <c r="Q75" s="13">
        <v>11</v>
      </c>
    </row>
    <row r="76" spans="16:17" x14ac:dyDescent="0.4">
      <c r="P76" s="13" t="s">
        <v>113</v>
      </c>
      <c r="Q76" s="13">
        <v>10</v>
      </c>
    </row>
    <row r="77" spans="16:17" x14ac:dyDescent="0.4">
      <c r="P77" s="13" t="s">
        <v>28</v>
      </c>
      <c r="Q77" s="13">
        <v>2</v>
      </c>
    </row>
    <row r="78" spans="16:17" x14ac:dyDescent="0.4">
      <c r="P78" s="13" t="s">
        <v>153</v>
      </c>
      <c r="Q78" s="13">
        <v>1</v>
      </c>
    </row>
    <row r="79" spans="16:17" x14ac:dyDescent="0.4">
      <c r="P79" s="13" t="s">
        <v>298</v>
      </c>
      <c r="Q79" s="13">
        <v>1</v>
      </c>
    </row>
  </sheetData>
  <sheetProtection algorithmName="SHA-512" hashValue="Hz05rSYG+07QfDHnhvPlyCdwVFKgcqjMvdpmQhBMUCsI/D81zMe1+2HvsFVVs4Uhs70U1+S70BVB1Eq6yIB8gQ==" saltValue="iiaTBl+BzWzzgHOqmGBafg==" spinCount="100000" sheet="1" objects="1" scenarios="1" selectLockedCells="1"/>
  <mergeCells count="11">
    <mergeCell ref="D16:E16"/>
    <mergeCell ref="F16:I16"/>
    <mergeCell ref="B23:C24"/>
    <mergeCell ref="D23:N23"/>
    <mergeCell ref="B25:B32"/>
    <mergeCell ref="D8:E8"/>
    <mergeCell ref="F8:I8"/>
    <mergeCell ref="D9:E9"/>
    <mergeCell ref="F9:I9"/>
    <mergeCell ref="D15:E15"/>
    <mergeCell ref="F15:I15"/>
  </mergeCells>
  <phoneticPr fontId="2"/>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09AC6-4EFE-48D8-8A04-C02BC2B3A894}">
  <dimension ref="A1:U77"/>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7" width="9" style="13"/>
    <col min="18" max="16384" width="9" style="1"/>
  </cols>
  <sheetData>
    <row r="1" spans="1:21" ht="8.25" customHeight="1" x14ac:dyDescent="0.4">
      <c r="P1" s="13" t="s">
        <v>39</v>
      </c>
      <c r="Q1" s="13">
        <v>7133888</v>
      </c>
    </row>
    <row r="2" spans="1:21" ht="26.25" x14ac:dyDescent="0.4">
      <c r="B2" s="11" t="s">
        <v>78</v>
      </c>
      <c r="P2" s="13" t="s">
        <v>218</v>
      </c>
      <c r="Q2" s="13">
        <v>1295480</v>
      </c>
    </row>
    <row r="3" spans="1:21" x14ac:dyDescent="0.4">
      <c r="B3" s="2"/>
      <c r="P3" s="13" t="s">
        <v>148</v>
      </c>
      <c r="Q3" s="13">
        <v>1217021</v>
      </c>
    </row>
    <row r="4" spans="1:21" x14ac:dyDescent="0.4">
      <c r="B4" s="3" t="s">
        <v>32</v>
      </c>
      <c r="P4" s="13" t="s">
        <v>180</v>
      </c>
      <c r="Q4" s="13">
        <v>1206651</v>
      </c>
    </row>
    <row r="5" spans="1:21" ht="20.25" customHeight="1" thickBot="1" x14ac:dyDescent="0.45">
      <c r="C5" s="4" t="s">
        <v>9</v>
      </c>
      <c r="I5" s="6" t="s">
        <v>316</v>
      </c>
      <c r="J5" s="49" t="s">
        <v>81</v>
      </c>
      <c r="P5" s="13" t="s">
        <v>161</v>
      </c>
      <c r="Q5" s="13">
        <v>678259</v>
      </c>
    </row>
    <row r="6" spans="1:21" ht="20.25" thickTop="1" thickBot="1" x14ac:dyDescent="0.45">
      <c r="C6" s="5"/>
      <c r="I6" s="6" t="s">
        <v>40</v>
      </c>
      <c r="P6" s="13" t="s">
        <v>142</v>
      </c>
      <c r="Q6" s="13">
        <v>471039</v>
      </c>
    </row>
    <row r="7" spans="1:21" ht="7.5" customHeight="1" thickTop="1" x14ac:dyDescent="0.4">
      <c r="C7" s="7"/>
      <c r="E7" s="1"/>
      <c r="F7" s="37"/>
      <c r="G7" s="37"/>
      <c r="H7" s="37"/>
      <c r="I7" s="37"/>
      <c r="P7" s="13" t="s">
        <v>289</v>
      </c>
      <c r="Q7" s="13">
        <v>373181</v>
      </c>
    </row>
    <row r="8" spans="1:21" x14ac:dyDescent="0.4">
      <c r="B8" s="6"/>
      <c r="C8" s="8" t="s">
        <v>133</v>
      </c>
      <c r="D8" s="52" t="s">
        <v>2</v>
      </c>
      <c r="E8" s="53"/>
      <c r="F8" s="52" t="s">
        <v>323</v>
      </c>
      <c r="G8" s="54"/>
      <c r="H8" s="54"/>
      <c r="I8" s="53"/>
      <c r="J8" s="38"/>
      <c r="K8" s="14" t="s">
        <v>1</v>
      </c>
      <c r="L8" s="14" t="s">
        <v>3</v>
      </c>
      <c r="M8" s="14" t="s">
        <v>4</v>
      </c>
      <c r="N8" s="14" t="s">
        <v>5</v>
      </c>
      <c r="O8" s="12"/>
      <c r="P8" s="13" t="s">
        <v>100</v>
      </c>
      <c r="Q8" s="13">
        <v>342114</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163</v>
      </c>
      <c r="Q9" s="13">
        <v>178903</v>
      </c>
    </row>
    <row r="10" spans="1:21" x14ac:dyDescent="0.4">
      <c r="C10" s="6"/>
      <c r="F10" s="1"/>
      <c r="J10" s="12"/>
      <c r="K10" s="43"/>
      <c r="L10" s="43"/>
      <c r="M10" s="44">
        <v>0</v>
      </c>
      <c r="N10" s="43"/>
      <c r="O10" s="12"/>
      <c r="P10" s="13" t="s">
        <v>220</v>
      </c>
      <c r="Q10" s="13">
        <v>154427</v>
      </c>
    </row>
    <row r="11" spans="1:21" s="15" customFormat="1" x14ac:dyDescent="0.4">
      <c r="A11" s="1"/>
      <c r="B11" s="1"/>
      <c r="C11" s="1"/>
      <c r="D11" s="1"/>
      <c r="F11" s="1" t="s">
        <v>8</v>
      </c>
      <c r="J11" s="12"/>
      <c r="K11" s="43"/>
      <c r="L11" s="43"/>
      <c r="M11" s="44" t="e">
        <f>M10+M9</f>
        <v>#N/A</v>
      </c>
      <c r="N11" s="43"/>
      <c r="O11" s="12"/>
      <c r="P11" s="13" t="s">
        <v>201</v>
      </c>
      <c r="Q11" s="13">
        <v>123585</v>
      </c>
      <c r="R11" s="1"/>
      <c r="S11" s="1"/>
      <c r="T11" s="1"/>
      <c r="U11" s="1"/>
    </row>
    <row r="12" spans="1:21" s="15" customFormat="1" x14ac:dyDescent="0.4">
      <c r="A12" s="1"/>
      <c r="B12" s="1"/>
      <c r="C12" s="1"/>
      <c r="D12" s="1"/>
      <c r="F12" s="1" t="s">
        <v>135</v>
      </c>
      <c r="J12" s="12"/>
      <c r="K12" s="43"/>
      <c r="L12" s="43"/>
      <c r="M12" s="44"/>
      <c r="N12" s="43"/>
      <c r="O12" s="12"/>
      <c r="P12" s="13" t="s">
        <v>304</v>
      </c>
      <c r="Q12" s="13">
        <v>119882</v>
      </c>
      <c r="R12" s="1"/>
      <c r="S12" s="1"/>
      <c r="T12" s="1"/>
      <c r="U12" s="1"/>
    </row>
    <row r="13" spans="1:21" s="15" customFormat="1" x14ac:dyDescent="0.4">
      <c r="A13" s="1"/>
      <c r="B13" s="1"/>
      <c r="C13" s="1"/>
      <c r="D13" s="1"/>
      <c r="F13" s="1"/>
      <c r="J13" s="12"/>
      <c r="K13" s="43"/>
      <c r="L13" s="43"/>
      <c r="M13" s="44"/>
      <c r="N13" s="43"/>
      <c r="O13" s="12"/>
      <c r="P13" s="13" t="s">
        <v>183</v>
      </c>
      <c r="Q13" s="13">
        <v>84226</v>
      </c>
      <c r="R13" s="1"/>
      <c r="S13" s="1"/>
      <c r="T13" s="1"/>
      <c r="U13" s="1"/>
    </row>
    <row r="14" spans="1:21" s="15" customFormat="1" x14ac:dyDescent="0.4">
      <c r="A14" s="1"/>
      <c r="B14" s="3" t="s">
        <v>134</v>
      </c>
      <c r="C14" s="1"/>
      <c r="D14" s="1"/>
      <c r="J14" s="12"/>
      <c r="K14" s="12"/>
      <c r="L14" s="12"/>
      <c r="M14" s="12"/>
      <c r="N14" s="12"/>
      <c r="O14" s="12"/>
      <c r="P14" s="13" t="s">
        <v>224</v>
      </c>
      <c r="Q14" s="13">
        <v>73027</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312</v>
      </c>
      <c r="Q15" s="13">
        <v>70324</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227</v>
      </c>
      <c r="Q16" s="13">
        <v>54140</v>
      </c>
      <c r="R16" s="1"/>
      <c r="S16" s="1"/>
      <c r="T16" s="1"/>
      <c r="U16" s="1"/>
    </row>
    <row r="17" spans="1:21" s="15" customFormat="1" ht="19.5" thickTop="1" x14ac:dyDescent="0.4">
      <c r="A17" s="1"/>
      <c r="B17" s="1"/>
      <c r="C17" s="10" t="s">
        <v>30</v>
      </c>
      <c r="D17" s="1"/>
      <c r="F17" s="1"/>
      <c r="J17" s="12"/>
      <c r="K17" s="43"/>
      <c r="L17" s="43"/>
      <c r="M17" s="44">
        <v>0</v>
      </c>
      <c r="N17" s="43"/>
      <c r="O17" s="12"/>
      <c r="P17" s="13" t="s">
        <v>235</v>
      </c>
      <c r="Q17" s="13">
        <v>52760</v>
      </c>
      <c r="R17" s="1"/>
      <c r="S17" s="1"/>
      <c r="T17" s="1"/>
      <c r="U17" s="1"/>
    </row>
    <row r="18" spans="1:21" s="15" customFormat="1" x14ac:dyDescent="0.4">
      <c r="A18" s="1"/>
      <c r="B18" s="1"/>
      <c r="C18" s="1"/>
      <c r="D18" s="1"/>
      <c r="F18" s="1" t="s">
        <v>8</v>
      </c>
      <c r="J18" s="12"/>
      <c r="K18" s="43"/>
      <c r="L18" s="43"/>
      <c r="M18" s="44">
        <f>M17+M16</f>
        <v>44756.250000000007</v>
      </c>
      <c r="N18" s="43"/>
      <c r="O18" s="12"/>
      <c r="P18" s="13" t="s">
        <v>84</v>
      </c>
      <c r="Q18" s="13">
        <v>50022</v>
      </c>
      <c r="R18" s="1"/>
      <c r="S18" s="1"/>
      <c r="T18" s="1"/>
      <c r="U18" s="1"/>
    </row>
    <row r="19" spans="1:21" s="15" customFormat="1" x14ac:dyDescent="0.4">
      <c r="A19" s="1"/>
      <c r="B19" s="1"/>
      <c r="C19" s="1"/>
      <c r="D19" s="1"/>
      <c r="J19" s="12"/>
      <c r="K19" s="12"/>
      <c r="L19" s="12"/>
      <c r="M19" s="12"/>
      <c r="N19" s="12"/>
      <c r="O19" s="12"/>
      <c r="P19" s="13" t="s">
        <v>257</v>
      </c>
      <c r="Q19" s="13">
        <v>44212</v>
      </c>
      <c r="R19" s="1"/>
      <c r="S19" s="1"/>
      <c r="T19" s="1"/>
      <c r="U19" s="1"/>
    </row>
    <row r="20" spans="1:21" s="15" customFormat="1" x14ac:dyDescent="0.4">
      <c r="A20" s="1"/>
      <c r="B20" s="1"/>
      <c r="C20" s="1"/>
      <c r="D20" s="1"/>
      <c r="J20" s="1"/>
      <c r="K20" s="1"/>
      <c r="L20" s="1"/>
      <c r="M20" s="1"/>
      <c r="N20" s="1"/>
      <c r="O20" s="1"/>
      <c r="P20" s="13" t="s">
        <v>200</v>
      </c>
      <c r="Q20" s="13">
        <v>40802</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202</v>
      </c>
      <c r="Q21" s="13">
        <v>36382</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10</v>
      </c>
      <c r="Q22" s="13">
        <v>33414</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216</v>
      </c>
      <c r="Q23" s="13">
        <v>33322</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239</v>
      </c>
      <c r="Q24" s="13">
        <v>29354</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250</v>
      </c>
      <c r="Q25" s="13">
        <v>24026</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46</v>
      </c>
      <c r="Q26" s="13">
        <v>21527</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228</v>
      </c>
      <c r="Q27" s="13">
        <v>17559</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189</v>
      </c>
      <c r="Q28" s="13">
        <v>16659</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197</v>
      </c>
      <c r="Q29" s="13">
        <v>15876</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246</v>
      </c>
      <c r="Q30" s="13">
        <v>15554</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208</v>
      </c>
      <c r="Q31" s="13">
        <v>14505</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251</v>
      </c>
      <c r="Q32" s="13">
        <v>13332</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184</v>
      </c>
      <c r="Q33" s="13">
        <v>13169</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176</v>
      </c>
      <c r="Q34" s="13">
        <v>12661</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314</v>
      </c>
      <c r="Q35" s="13">
        <v>11683</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298</v>
      </c>
      <c r="Q36" s="13">
        <v>10948</v>
      </c>
      <c r="R36" s="1"/>
      <c r="S36" s="1"/>
      <c r="T36" s="1"/>
      <c r="U36" s="1"/>
    </row>
    <row r="37" spans="1:21" s="15" customFormat="1" x14ac:dyDescent="0.4">
      <c r="A37" s="1"/>
      <c r="B37" s="17"/>
      <c r="C37" s="17"/>
      <c r="D37" s="17"/>
      <c r="E37" s="17"/>
      <c r="F37" s="17"/>
      <c r="G37" s="17"/>
      <c r="H37" s="17"/>
      <c r="I37" s="17"/>
      <c r="J37" s="17"/>
      <c r="K37" s="17"/>
      <c r="L37" s="17"/>
      <c r="M37" s="17"/>
      <c r="N37" s="17"/>
      <c r="O37" s="1"/>
      <c r="P37" s="13" t="s">
        <v>82</v>
      </c>
      <c r="Q37" s="13">
        <v>10849</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107</v>
      </c>
      <c r="Q38" s="13">
        <v>10707</v>
      </c>
      <c r="R38" s="1"/>
      <c r="S38" s="1"/>
      <c r="T38" s="1"/>
      <c r="U38" s="1"/>
    </row>
    <row r="39" spans="1:21" s="15" customFormat="1" x14ac:dyDescent="0.4">
      <c r="A39" s="1"/>
      <c r="B39" s="1"/>
      <c r="C39" s="1"/>
      <c r="D39" s="1"/>
      <c r="J39" s="1"/>
      <c r="K39" s="1"/>
      <c r="L39" s="1"/>
      <c r="M39" s="1"/>
      <c r="N39" s="1"/>
      <c r="O39" s="1"/>
      <c r="P39" s="13" t="s">
        <v>145</v>
      </c>
      <c r="Q39" s="13">
        <v>10107</v>
      </c>
      <c r="R39" s="1"/>
      <c r="S39" s="1"/>
      <c r="T39" s="1"/>
      <c r="U39" s="1"/>
    </row>
    <row r="40" spans="1:21" s="15" customFormat="1" x14ac:dyDescent="0.4">
      <c r="A40" s="1"/>
      <c r="B40" s="1"/>
      <c r="C40" s="1"/>
      <c r="D40" s="1"/>
      <c r="J40" s="1"/>
      <c r="K40" s="1"/>
      <c r="L40" s="1"/>
      <c r="M40" s="1"/>
      <c r="N40" s="1"/>
      <c r="O40" s="1"/>
      <c r="P40" s="13" t="s">
        <v>172</v>
      </c>
      <c r="Q40" s="13">
        <v>9635</v>
      </c>
      <c r="R40" s="1"/>
      <c r="S40" s="1"/>
      <c r="T40" s="1"/>
      <c r="U40" s="1"/>
    </row>
    <row r="41" spans="1:21" s="15" customFormat="1" x14ac:dyDescent="0.4">
      <c r="A41" s="1"/>
      <c r="B41" s="1"/>
      <c r="C41" s="1"/>
      <c r="D41" s="1"/>
      <c r="J41" s="1"/>
      <c r="K41" s="1"/>
      <c r="L41" s="1"/>
      <c r="M41" s="1"/>
      <c r="N41" s="1"/>
      <c r="O41" s="1"/>
      <c r="P41" s="13" t="s">
        <v>225</v>
      </c>
      <c r="Q41" s="13">
        <v>9419</v>
      </c>
      <c r="R41" s="1"/>
      <c r="S41" s="1"/>
      <c r="T41" s="1"/>
      <c r="U41" s="1"/>
    </row>
    <row r="42" spans="1:21" s="15" customFormat="1" x14ac:dyDescent="0.4">
      <c r="A42" s="1"/>
      <c r="B42" s="1"/>
      <c r="C42" s="1"/>
      <c r="D42" s="1"/>
      <c r="J42" s="1"/>
      <c r="K42" s="1"/>
      <c r="L42" s="1"/>
      <c r="M42" s="1"/>
      <c r="N42" s="1"/>
      <c r="O42" s="1"/>
      <c r="P42" s="13" t="s">
        <v>265</v>
      </c>
      <c r="Q42" s="13">
        <v>9282</v>
      </c>
      <c r="R42" s="1"/>
      <c r="S42" s="1"/>
      <c r="T42" s="1"/>
      <c r="U42" s="1"/>
    </row>
    <row r="43" spans="1:21" s="15" customFormat="1" x14ac:dyDescent="0.4">
      <c r="A43" s="1"/>
      <c r="B43" s="1"/>
      <c r="C43" s="1"/>
      <c r="D43" s="1"/>
      <c r="J43" s="1"/>
      <c r="K43" s="1"/>
      <c r="L43" s="1"/>
      <c r="M43" s="1"/>
      <c r="N43" s="1"/>
      <c r="O43" s="1"/>
      <c r="P43" s="13" t="s">
        <v>187</v>
      </c>
      <c r="Q43" s="13">
        <v>9020</v>
      </c>
      <c r="R43" s="1"/>
      <c r="S43" s="1"/>
      <c r="T43" s="1"/>
      <c r="U43" s="1"/>
    </row>
    <row r="44" spans="1:21" s="15" customFormat="1" x14ac:dyDescent="0.4">
      <c r="A44" s="1"/>
      <c r="B44" s="1"/>
      <c r="C44" s="1"/>
      <c r="D44" s="1"/>
      <c r="J44" s="1"/>
      <c r="K44" s="1"/>
      <c r="L44" s="1"/>
      <c r="M44" s="1"/>
      <c r="N44" s="1"/>
      <c r="O44" s="1"/>
      <c r="P44" s="13" t="s">
        <v>301</v>
      </c>
      <c r="Q44" s="13">
        <v>8715</v>
      </c>
      <c r="R44" s="1"/>
      <c r="S44" s="1"/>
      <c r="T44" s="1"/>
      <c r="U44" s="1"/>
    </row>
    <row r="45" spans="1:21" s="15" customFormat="1" x14ac:dyDescent="0.4">
      <c r="A45" s="1"/>
      <c r="B45" s="1"/>
      <c r="C45" s="1"/>
      <c r="D45" s="1"/>
      <c r="J45" s="1"/>
      <c r="K45" s="1"/>
      <c r="L45" s="1"/>
      <c r="M45" s="1"/>
      <c r="N45" s="1"/>
      <c r="O45" s="1"/>
      <c r="P45" s="13" t="s">
        <v>20</v>
      </c>
      <c r="Q45" s="13">
        <v>8599</v>
      </c>
      <c r="R45" s="1"/>
      <c r="S45" s="1"/>
      <c r="T45" s="1"/>
      <c r="U45" s="1"/>
    </row>
    <row r="46" spans="1:21" s="15" customFormat="1" x14ac:dyDescent="0.4">
      <c r="A46" s="1"/>
      <c r="B46" s="1"/>
      <c r="C46" s="1"/>
      <c r="D46" s="1"/>
      <c r="J46" s="1"/>
      <c r="K46" s="1"/>
      <c r="L46" s="1"/>
      <c r="M46" s="1"/>
      <c r="N46" s="1"/>
      <c r="O46" s="1"/>
      <c r="P46" s="13" t="s">
        <v>165</v>
      </c>
      <c r="Q46" s="13">
        <v>8067</v>
      </c>
      <c r="R46" s="1"/>
      <c r="S46" s="1"/>
      <c r="T46" s="1"/>
      <c r="U46" s="1"/>
    </row>
    <row r="47" spans="1:21" s="15" customFormat="1" x14ac:dyDescent="0.4">
      <c r="A47" s="1"/>
      <c r="B47" s="1"/>
      <c r="C47" s="1"/>
      <c r="D47" s="1"/>
      <c r="J47" s="1"/>
      <c r="K47" s="1"/>
      <c r="L47" s="1"/>
      <c r="M47" s="1"/>
      <c r="N47" s="1"/>
      <c r="O47" s="1"/>
      <c r="P47" s="13" t="s">
        <v>16</v>
      </c>
      <c r="Q47" s="13">
        <v>7964</v>
      </c>
      <c r="R47" s="1"/>
      <c r="S47" s="1"/>
      <c r="T47" s="1"/>
      <c r="U47" s="1"/>
    </row>
    <row r="48" spans="1:21" s="15" customFormat="1" x14ac:dyDescent="0.4">
      <c r="A48" s="1"/>
      <c r="B48" s="1"/>
      <c r="C48" s="1"/>
      <c r="D48" s="1"/>
      <c r="J48" s="1"/>
      <c r="K48" s="1"/>
      <c r="L48" s="1"/>
      <c r="M48" s="1"/>
      <c r="N48" s="1"/>
      <c r="O48" s="1"/>
      <c r="P48" s="13" t="s">
        <v>164</v>
      </c>
      <c r="Q48" s="13">
        <v>6612</v>
      </c>
      <c r="R48" s="1"/>
      <c r="S48" s="1"/>
      <c r="T48" s="1"/>
      <c r="U48" s="1"/>
    </row>
    <row r="49" spans="1:21" s="15" customFormat="1" x14ac:dyDescent="0.4">
      <c r="A49" s="1"/>
      <c r="B49" s="1"/>
      <c r="C49" s="1"/>
      <c r="D49" s="1"/>
      <c r="J49" s="1"/>
      <c r="K49" s="1"/>
      <c r="L49" s="1"/>
      <c r="M49" s="1"/>
      <c r="N49" s="1"/>
      <c r="O49" s="1"/>
      <c r="P49" s="13" t="s">
        <v>315</v>
      </c>
      <c r="Q49" s="13">
        <v>6434</v>
      </c>
      <c r="R49" s="1"/>
      <c r="S49" s="1"/>
      <c r="T49" s="1"/>
      <c r="U49" s="1"/>
    </row>
    <row r="50" spans="1:21" s="15" customFormat="1" x14ac:dyDescent="0.4">
      <c r="A50" s="1"/>
      <c r="B50" s="1"/>
      <c r="C50" s="1"/>
      <c r="D50" s="1"/>
      <c r="J50" s="1"/>
      <c r="K50" s="1"/>
      <c r="L50" s="1"/>
      <c r="M50" s="1"/>
      <c r="N50" s="1"/>
      <c r="O50" s="1"/>
      <c r="P50" s="13" t="s">
        <v>303</v>
      </c>
      <c r="Q50" s="13">
        <v>6242</v>
      </c>
      <c r="R50" s="1"/>
      <c r="S50" s="1"/>
      <c r="T50" s="1"/>
      <c r="U50" s="1"/>
    </row>
    <row r="51" spans="1:21" s="15" customFormat="1" x14ac:dyDescent="0.4">
      <c r="A51" s="1"/>
      <c r="B51" s="1"/>
      <c r="C51" s="1"/>
      <c r="D51" s="1"/>
      <c r="J51" s="1"/>
      <c r="K51" s="1"/>
      <c r="L51" s="1"/>
      <c r="M51" s="1"/>
      <c r="N51" s="1"/>
      <c r="O51" s="1"/>
      <c r="P51" s="13" t="s">
        <v>231</v>
      </c>
      <c r="Q51" s="13">
        <v>6090</v>
      </c>
      <c r="R51" s="1"/>
      <c r="S51" s="1"/>
      <c r="T51" s="1"/>
      <c r="U51" s="1"/>
    </row>
    <row r="52" spans="1:21" s="15" customFormat="1" x14ac:dyDescent="0.4">
      <c r="A52" s="1"/>
      <c r="B52" s="1"/>
      <c r="C52" s="1"/>
      <c r="D52" s="1"/>
      <c r="J52" s="1"/>
      <c r="K52" s="1"/>
      <c r="L52" s="1"/>
      <c r="M52" s="1"/>
      <c r="N52" s="1"/>
      <c r="O52" s="1"/>
      <c r="P52" s="13" t="s">
        <v>242</v>
      </c>
      <c r="Q52" s="13">
        <v>5800</v>
      </c>
      <c r="R52" s="1"/>
      <c r="S52" s="1"/>
      <c r="T52" s="1"/>
      <c r="U52" s="1"/>
    </row>
    <row r="53" spans="1:21" x14ac:dyDescent="0.4">
      <c r="P53" s="13" t="s">
        <v>253</v>
      </c>
      <c r="Q53" s="13">
        <v>5360</v>
      </c>
    </row>
    <row r="54" spans="1:21" x14ac:dyDescent="0.4">
      <c r="P54" s="13" t="s">
        <v>194</v>
      </c>
      <c r="Q54" s="13">
        <v>5342</v>
      </c>
    </row>
    <row r="55" spans="1:21" x14ac:dyDescent="0.4">
      <c r="P55" s="13" t="s">
        <v>167</v>
      </c>
      <c r="Q55" s="13">
        <v>4623</v>
      </c>
    </row>
    <row r="56" spans="1:21" x14ac:dyDescent="0.4">
      <c r="P56" s="13" t="s">
        <v>234</v>
      </c>
      <c r="Q56" s="13">
        <v>4244</v>
      </c>
    </row>
    <row r="57" spans="1:21" x14ac:dyDescent="0.4">
      <c r="P57" s="13" t="s">
        <v>11</v>
      </c>
      <c r="Q57" s="13">
        <v>4012</v>
      </c>
    </row>
    <row r="58" spans="1:21" x14ac:dyDescent="0.4">
      <c r="P58" s="13" t="s">
        <v>295</v>
      </c>
      <c r="Q58" s="13">
        <v>3976</v>
      </c>
    </row>
    <row r="59" spans="1:21" x14ac:dyDescent="0.4">
      <c r="P59" s="13" t="s">
        <v>219</v>
      </c>
      <c r="Q59" s="13">
        <v>3514</v>
      </c>
    </row>
    <row r="60" spans="1:21" x14ac:dyDescent="0.4">
      <c r="P60" s="13" t="s">
        <v>308</v>
      </c>
      <c r="Q60" s="13">
        <v>3122</v>
      </c>
    </row>
    <row r="61" spans="1:21" x14ac:dyDescent="0.4">
      <c r="P61" s="13" t="s">
        <v>203</v>
      </c>
      <c r="Q61" s="13">
        <v>2251</v>
      </c>
    </row>
    <row r="62" spans="1:21" x14ac:dyDescent="0.4">
      <c r="P62" s="13" t="s">
        <v>17</v>
      </c>
      <c r="Q62" s="13">
        <v>2030</v>
      </c>
    </row>
    <row r="63" spans="1:21" x14ac:dyDescent="0.4">
      <c r="P63" s="13" t="s">
        <v>302</v>
      </c>
      <c r="Q63" s="13">
        <v>2000</v>
      </c>
    </row>
    <row r="64" spans="1:21" x14ac:dyDescent="0.4">
      <c r="P64" s="13" t="s">
        <v>168</v>
      </c>
      <c r="Q64" s="13">
        <v>1710</v>
      </c>
    </row>
    <row r="65" spans="16:17" x14ac:dyDescent="0.4">
      <c r="P65" s="13" t="s">
        <v>33</v>
      </c>
      <c r="Q65" s="13">
        <v>1445</v>
      </c>
    </row>
    <row r="66" spans="16:17" x14ac:dyDescent="0.4">
      <c r="P66" s="13" t="s">
        <v>247</v>
      </c>
      <c r="Q66" s="13">
        <v>1112</v>
      </c>
    </row>
    <row r="67" spans="16:17" x14ac:dyDescent="0.4">
      <c r="P67" s="13" t="s">
        <v>26</v>
      </c>
      <c r="Q67" s="13">
        <v>920</v>
      </c>
    </row>
    <row r="68" spans="16:17" x14ac:dyDescent="0.4">
      <c r="P68" s="13" t="s">
        <v>112</v>
      </c>
      <c r="Q68" s="13">
        <v>900</v>
      </c>
    </row>
    <row r="69" spans="16:17" x14ac:dyDescent="0.4">
      <c r="P69" s="13" t="s">
        <v>25</v>
      </c>
      <c r="Q69" s="13">
        <v>861</v>
      </c>
    </row>
    <row r="70" spans="16:17" x14ac:dyDescent="0.4">
      <c r="P70" s="13" t="s">
        <v>307</v>
      </c>
      <c r="Q70" s="13">
        <v>664</v>
      </c>
    </row>
    <row r="71" spans="16:17" x14ac:dyDescent="0.4">
      <c r="P71" s="13" t="s">
        <v>266</v>
      </c>
      <c r="Q71" s="13">
        <v>599</v>
      </c>
    </row>
    <row r="72" spans="16:17" x14ac:dyDescent="0.4">
      <c r="P72" s="13" t="s">
        <v>153</v>
      </c>
      <c r="Q72" s="13">
        <v>590</v>
      </c>
    </row>
    <row r="73" spans="16:17" x14ac:dyDescent="0.4">
      <c r="P73" s="13" t="s">
        <v>207</v>
      </c>
      <c r="Q73" s="13">
        <v>350</v>
      </c>
    </row>
    <row r="74" spans="16:17" x14ac:dyDescent="0.4">
      <c r="P74" s="13" t="s">
        <v>85</v>
      </c>
      <c r="Q74" s="13">
        <v>300</v>
      </c>
    </row>
    <row r="75" spans="16:17" x14ac:dyDescent="0.4">
      <c r="P75" s="13" t="s">
        <v>48</v>
      </c>
      <c r="Q75" s="13">
        <v>275</v>
      </c>
    </row>
    <row r="76" spans="16:17" x14ac:dyDescent="0.4">
      <c r="P76" s="13" t="s">
        <v>97</v>
      </c>
      <c r="Q76" s="13">
        <v>100</v>
      </c>
    </row>
    <row r="77" spans="16:17" x14ac:dyDescent="0.4">
      <c r="P77" s="13" t="s">
        <v>117</v>
      </c>
      <c r="Q77" s="13">
        <v>20</v>
      </c>
    </row>
  </sheetData>
  <sheetProtection algorithmName="SHA-512" hashValue="pu/DrMFlvSPC5ttcHsgCKS5UZDrOLd4MQExTeP4AG4bFIey9YfAS6Ap51DMq+7MsRJMvwOoPVY97G8gxwMBszg==" saltValue="l19M2p/BYFoCb9XnmqEQKw==" spinCount="100000" sheet="1" objects="1" scenarios="1" selectLockedCells="1"/>
  <mergeCells count="11">
    <mergeCell ref="D16:E16"/>
    <mergeCell ref="F16:I16"/>
    <mergeCell ref="B23:C24"/>
    <mergeCell ref="D23:N23"/>
    <mergeCell ref="B25:B32"/>
    <mergeCell ref="D8:E8"/>
    <mergeCell ref="F8:I8"/>
    <mergeCell ref="D9:E9"/>
    <mergeCell ref="F9:I9"/>
    <mergeCell ref="D15:E15"/>
    <mergeCell ref="F15:I15"/>
  </mergeCells>
  <phoneticPr fontId="2"/>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C20C3-51A8-4E7C-A14B-762E9AE4FC2F}">
  <dimension ref="A1:U81"/>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6" width="9" style="13"/>
    <col min="17" max="17" width="9.5" style="13" bestFit="1" customWidth="1"/>
    <col min="18" max="16384" width="9" style="1"/>
  </cols>
  <sheetData>
    <row r="1" spans="1:21" ht="8.25" customHeight="1" x14ac:dyDescent="0.4">
      <c r="P1" s="13" t="s">
        <v>39</v>
      </c>
      <c r="Q1" s="13">
        <v>13967424</v>
      </c>
    </row>
    <row r="2" spans="1:21" ht="26.25" x14ac:dyDescent="0.4">
      <c r="B2" s="11" t="s">
        <v>78</v>
      </c>
      <c r="P2" s="13" t="s">
        <v>161</v>
      </c>
      <c r="Q2" s="13">
        <v>4350753</v>
      </c>
    </row>
    <row r="3" spans="1:21" x14ac:dyDescent="0.4">
      <c r="B3" s="2"/>
      <c r="P3" s="13" t="s">
        <v>218</v>
      </c>
      <c r="Q3" s="13">
        <v>1391107</v>
      </c>
    </row>
    <row r="4" spans="1:21" x14ac:dyDescent="0.4">
      <c r="B4" s="3" t="s">
        <v>32</v>
      </c>
      <c r="P4" s="13" t="s">
        <v>163</v>
      </c>
      <c r="Q4" s="13">
        <v>1228381</v>
      </c>
    </row>
    <row r="5" spans="1:21" ht="20.25" customHeight="1" thickBot="1" x14ac:dyDescent="0.45">
      <c r="C5" s="4" t="s">
        <v>9</v>
      </c>
      <c r="I5" s="6" t="s">
        <v>313</v>
      </c>
      <c r="J5" s="49" t="s">
        <v>81</v>
      </c>
      <c r="P5" s="13" t="s">
        <v>224</v>
      </c>
      <c r="Q5" s="13">
        <v>1082739</v>
      </c>
    </row>
    <row r="6" spans="1:21" ht="20.25" thickTop="1" thickBot="1" x14ac:dyDescent="0.45">
      <c r="C6" s="5"/>
      <c r="I6" s="6" t="s">
        <v>40</v>
      </c>
      <c r="P6" s="13" t="s">
        <v>289</v>
      </c>
      <c r="Q6" s="13">
        <v>781439</v>
      </c>
    </row>
    <row r="7" spans="1:21" ht="7.5" customHeight="1" thickTop="1" x14ac:dyDescent="0.4">
      <c r="C7" s="7"/>
      <c r="E7" s="1"/>
      <c r="F7" s="37"/>
      <c r="G7" s="37"/>
      <c r="H7" s="37"/>
      <c r="I7" s="37"/>
      <c r="P7" s="13" t="s">
        <v>227</v>
      </c>
      <c r="Q7" s="13">
        <v>598546</v>
      </c>
    </row>
    <row r="8" spans="1:21" x14ac:dyDescent="0.4">
      <c r="B8" s="6"/>
      <c r="C8" s="8" t="s">
        <v>133</v>
      </c>
      <c r="D8" s="52" t="s">
        <v>2</v>
      </c>
      <c r="E8" s="53"/>
      <c r="F8" s="52" t="s">
        <v>323</v>
      </c>
      <c r="G8" s="54"/>
      <c r="H8" s="54"/>
      <c r="I8" s="53"/>
      <c r="J8" s="38"/>
      <c r="K8" s="14" t="s">
        <v>1</v>
      </c>
      <c r="L8" s="14" t="s">
        <v>3</v>
      </c>
      <c r="M8" s="14" t="s">
        <v>4</v>
      </c>
      <c r="N8" s="14" t="s">
        <v>5</v>
      </c>
      <c r="O8" s="12"/>
      <c r="P8" s="13" t="s">
        <v>142</v>
      </c>
      <c r="Q8" s="13">
        <v>524141</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298</v>
      </c>
      <c r="Q9" s="13">
        <v>484825</v>
      </c>
    </row>
    <row r="10" spans="1:21" x14ac:dyDescent="0.4">
      <c r="C10" s="6"/>
      <c r="F10" s="1"/>
      <c r="J10" s="12"/>
      <c r="K10" s="43"/>
      <c r="L10" s="43"/>
      <c r="M10" s="44">
        <v>0</v>
      </c>
      <c r="N10" s="43"/>
      <c r="O10" s="12"/>
      <c r="P10" s="13" t="s">
        <v>148</v>
      </c>
      <c r="Q10" s="13">
        <v>458547</v>
      </c>
    </row>
    <row r="11" spans="1:21" s="15" customFormat="1" x14ac:dyDescent="0.4">
      <c r="A11" s="1"/>
      <c r="B11" s="1"/>
      <c r="C11" s="1"/>
      <c r="D11" s="1"/>
      <c r="F11" s="1" t="s">
        <v>8</v>
      </c>
      <c r="J11" s="12"/>
      <c r="K11" s="43"/>
      <c r="L11" s="43"/>
      <c r="M11" s="44" t="e">
        <f>M10+M9</f>
        <v>#N/A</v>
      </c>
      <c r="N11" s="43"/>
      <c r="O11" s="12"/>
      <c r="P11" s="13" t="s">
        <v>176</v>
      </c>
      <c r="Q11" s="13">
        <v>430163</v>
      </c>
      <c r="R11" s="1"/>
      <c r="S11" s="1"/>
      <c r="T11" s="1"/>
      <c r="U11" s="1"/>
    </row>
    <row r="12" spans="1:21" s="15" customFormat="1" x14ac:dyDescent="0.4">
      <c r="A12" s="1"/>
      <c r="B12" s="1"/>
      <c r="C12" s="1"/>
      <c r="D12" s="1"/>
      <c r="F12" s="1" t="s">
        <v>135</v>
      </c>
      <c r="J12" s="12"/>
      <c r="K12" s="43"/>
      <c r="L12" s="43"/>
      <c r="M12" s="44"/>
      <c r="N12" s="43"/>
      <c r="O12" s="12"/>
      <c r="P12" s="13" t="s">
        <v>303</v>
      </c>
      <c r="Q12" s="13">
        <v>423825</v>
      </c>
      <c r="R12" s="1"/>
      <c r="S12" s="1"/>
      <c r="T12" s="1"/>
      <c r="U12" s="1"/>
    </row>
    <row r="13" spans="1:21" s="15" customFormat="1" x14ac:dyDescent="0.4">
      <c r="A13" s="1"/>
      <c r="B13" s="1"/>
      <c r="C13" s="1"/>
      <c r="D13" s="1"/>
      <c r="F13" s="1"/>
      <c r="J13" s="12"/>
      <c r="K13" s="43"/>
      <c r="L13" s="43"/>
      <c r="M13" s="44"/>
      <c r="N13" s="43"/>
      <c r="O13" s="12"/>
      <c r="P13" s="13" t="s">
        <v>242</v>
      </c>
      <c r="Q13" s="13">
        <v>358492</v>
      </c>
      <c r="R13" s="1"/>
      <c r="S13" s="1"/>
      <c r="T13" s="1"/>
      <c r="U13" s="1"/>
    </row>
    <row r="14" spans="1:21" s="15" customFormat="1" x14ac:dyDescent="0.4">
      <c r="A14" s="1"/>
      <c r="B14" s="3" t="s">
        <v>134</v>
      </c>
      <c r="C14" s="1"/>
      <c r="D14" s="1"/>
      <c r="J14" s="12"/>
      <c r="K14" s="12"/>
      <c r="L14" s="12"/>
      <c r="M14" s="12"/>
      <c r="N14" s="12"/>
      <c r="O14" s="12"/>
      <c r="P14" s="13" t="s">
        <v>295</v>
      </c>
      <c r="Q14" s="13">
        <v>190989</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220</v>
      </c>
      <c r="Q15" s="13">
        <v>176479</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180</v>
      </c>
      <c r="Q16" s="13">
        <v>145593</v>
      </c>
      <c r="R16" s="1"/>
      <c r="S16" s="1"/>
      <c r="T16" s="1"/>
      <c r="U16" s="1"/>
    </row>
    <row r="17" spans="1:21" s="15" customFormat="1" ht="19.5" thickTop="1" x14ac:dyDescent="0.4">
      <c r="A17" s="1"/>
      <c r="B17" s="1"/>
      <c r="C17" s="10" t="s">
        <v>30</v>
      </c>
      <c r="D17" s="1"/>
      <c r="F17" s="1"/>
      <c r="J17" s="12"/>
      <c r="K17" s="43"/>
      <c r="L17" s="43"/>
      <c r="M17" s="44">
        <v>0</v>
      </c>
      <c r="N17" s="43"/>
      <c r="O17" s="12"/>
      <c r="P17" s="13" t="s">
        <v>202</v>
      </c>
      <c r="Q17" s="13">
        <v>110984</v>
      </c>
      <c r="R17" s="1"/>
      <c r="S17" s="1"/>
      <c r="T17" s="1"/>
      <c r="U17" s="1"/>
    </row>
    <row r="18" spans="1:21" s="15" customFormat="1" x14ac:dyDescent="0.4">
      <c r="A18" s="1"/>
      <c r="B18" s="1"/>
      <c r="C18" s="1"/>
      <c r="D18" s="1"/>
      <c r="F18" s="1" t="s">
        <v>8</v>
      </c>
      <c r="J18" s="12"/>
      <c r="K18" s="43"/>
      <c r="L18" s="43"/>
      <c r="M18" s="44">
        <f>M17+M16</f>
        <v>44756.250000000007</v>
      </c>
      <c r="N18" s="43"/>
      <c r="O18" s="12"/>
      <c r="P18" s="13" t="s">
        <v>216</v>
      </c>
      <c r="Q18" s="13">
        <v>89380</v>
      </c>
      <c r="R18" s="1"/>
      <c r="S18" s="1"/>
      <c r="T18" s="1"/>
      <c r="U18" s="1"/>
    </row>
    <row r="19" spans="1:21" s="15" customFormat="1" x14ac:dyDescent="0.4">
      <c r="A19" s="1"/>
      <c r="B19" s="1"/>
      <c r="C19" s="1"/>
      <c r="D19" s="1"/>
      <c r="J19" s="12"/>
      <c r="K19" s="12"/>
      <c r="L19" s="12"/>
      <c r="M19" s="12"/>
      <c r="N19" s="12"/>
      <c r="O19" s="12"/>
      <c r="P19" s="13" t="s">
        <v>265</v>
      </c>
      <c r="Q19" s="13">
        <v>85747</v>
      </c>
      <c r="R19" s="1"/>
      <c r="S19" s="1"/>
      <c r="T19" s="1"/>
      <c r="U19" s="1"/>
    </row>
    <row r="20" spans="1:21" s="15" customFormat="1" x14ac:dyDescent="0.4">
      <c r="A20" s="1"/>
      <c r="B20" s="1"/>
      <c r="C20" s="1"/>
      <c r="D20" s="1"/>
      <c r="J20" s="1"/>
      <c r="K20" s="1"/>
      <c r="L20" s="1"/>
      <c r="M20" s="1"/>
      <c r="N20" s="1"/>
      <c r="O20" s="1"/>
      <c r="P20" s="13" t="s">
        <v>304</v>
      </c>
      <c r="Q20" s="13">
        <v>84343</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253</v>
      </c>
      <c r="Q21" s="13">
        <v>78820</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84</v>
      </c>
      <c r="Q22" s="13">
        <v>63836</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172</v>
      </c>
      <c r="Q23" s="13">
        <v>60270</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228</v>
      </c>
      <c r="Q24" s="13">
        <v>47549</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251</v>
      </c>
      <c r="Q25" s="13">
        <v>46565</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235</v>
      </c>
      <c r="Q26" s="13">
        <v>45693</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257</v>
      </c>
      <c r="Q27" s="13">
        <v>45549</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10</v>
      </c>
      <c r="Q28" s="13">
        <v>45118</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201</v>
      </c>
      <c r="Q29" s="13">
        <v>44738</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200</v>
      </c>
      <c r="Q30" s="13">
        <v>42988</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43</v>
      </c>
      <c r="Q31" s="13">
        <v>40153</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184</v>
      </c>
      <c r="Q32" s="13">
        <v>37940</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46</v>
      </c>
      <c r="Q33" s="13">
        <v>32862</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145</v>
      </c>
      <c r="Q34" s="13">
        <v>30408</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197</v>
      </c>
      <c r="Q35" s="13">
        <v>29797</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250</v>
      </c>
      <c r="Q36" s="13">
        <v>28516</v>
      </c>
      <c r="R36" s="1"/>
      <c r="S36" s="1"/>
      <c r="T36" s="1"/>
      <c r="U36" s="1"/>
    </row>
    <row r="37" spans="1:21" s="15" customFormat="1" x14ac:dyDescent="0.4">
      <c r="A37" s="1"/>
      <c r="B37" s="17"/>
      <c r="C37" s="17"/>
      <c r="D37" s="17"/>
      <c r="E37" s="17"/>
      <c r="F37" s="17"/>
      <c r="G37" s="17"/>
      <c r="H37" s="17"/>
      <c r="I37" s="17"/>
      <c r="J37" s="17"/>
      <c r="K37" s="17"/>
      <c r="L37" s="17"/>
      <c r="M37" s="17"/>
      <c r="N37" s="17"/>
      <c r="O37" s="1"/>
      <c r="P37" s="13" t="s">
        <v>239</v>
      </c>
      <c r="Q37" s="13">
        <v>23382</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246</v>
      </c>
      <c r="Q38" s="13">
        <v>21889</v>
      </c>
      <c r="R38" s="1"/>
      <c r="S38" s="1"/>
      <c r="T38" s="1"/>
      <c r="U38" s="1"/>
    </row>
    <row r="39" spans="1:21" s="15" customFormat="1" x14ac:dyDescent="0.4">
      <c r="A39" s="1"/>
      <c r="B39" s="1"/>
      <c r="C39" s="1"/>
      <c r="D39" s="1"/>
      <c r="J39" s="1"/>
      <c r="K39" s="1"/>
      <c r="L39" s="1"/>
      <c r="M39" s="1"/>
      <c r="N39" s="1"/>
      <c r="O39" s="1"/>
      <c r="P39" s="13" t="s">
        <v>199</v>
      </c>
      <c r="Q39" s="13">
        <v>21690</v>
      </c>
      <c r="R39" s="1"/>
      <c r="S39" s="1"/>
      <c r="T39" s="1"/>
      <c r="U39" s="1"/>
    </row>
    <row r="40" spans="1:21" s="15" customFormat="1" x14ac:dyDescent="0.4">
      <c r="A40" s="1"/>
      <c r="B40" s="1"/>
      <c r="C40" s="1"/>
      <c r="D40" s="1"/>
      <c r="J40" s="1"/>
      <c r="K40" s="1"/>
      <c r="L40" s="1"/>
      <c r="M40" s="1"/>
      <c r="N40" s="1"/>
      <c r="O40" s="1"/>
      <c r="P40" s="13" t="s">
        <v>311</v>
      </c>
      <c r="Q40" s="13">
        <v>18023</v>
      </c>
      <c r="R40" s="1"/>
      <c r="S40" s="1"/>
      <c r="T40" s="1"/>
      <c r="U40" s="1"/>
    </row>
    <row r="41" spans="1:21" s="15" customFormat="1" x14ac:dyDescent="0.4">
      <c r="A41" s="1"/>
      <c r="B41" s="1"/>
      <c r="C41" s="1"/>
      <c r="D41" s="1"/>
      <c r="J41" s="1"/>
      <c r="K41" s="1"/>
      <c r="L41" s="1"/>
      <c r="M41" s="1"/>
      <c r="N41" s="1"/>
      <c r="O41" s="1"/>
      <c r="P41" s="13" t="s">
        <v>167</v>
      </c>
      <c r="Q41" s="13">
        <v>15348</v>
      </c>
      <c r="R41" s="1"/>
      <c r="S41" s="1"/>
      <c r="T41" s="1"/>
      <c r="U41" s="1"/>
    </row>
    <row r="42" spans="1:21" s="15" customFormat="1" x14ac:dyDescent="0.4">
      <c r="A42" s="1"/>
      <c r="B42" s="1"/>
      <c r="C42" s="1"/>
      <c r="D42" s="1"/>
      <c r="J42" s="1"/>
      <c r="K42" s="1"/>
      <c r="L42" s="1"/>
      <c r="M42" s="1"/>
      <c r="N42" s="1"/>
      <c r="O42" s="1"/>
      <c r="P42" s="13" t="s">
        <v>187</v>
      </c>
      <c r="Q42" s="13">
        <v>12219</v>
      </c>
      <c r="R42" s="1"/>
      <c r="S42" s="1"/>
      <c r="T42" s="1"/>
      <c r="U42" s="1"/>
    </row>
    <row r="43" spans="1:21" s="15" customFormat="1" x14ac:dyDescent="0.4">
      <c r="A43" s="1"/>
      <c r="B43" s="1"/>
      <c r="C43" s="1"/>
      <c r="D43" s="1"/>
      <c r="J43" s="1"/>
      <c r="K43" s="1"/>
      <c r="L43" s="1"/>
      <c r="M43" s="1"/>
      <c r="N43" s="1"/>
      <c r="O43" s="1"/>
      <c r="P43" s="13" t="s">
        <v>208</v>
      </c>
      <c r="Q43" s="13">
        <v>11798</v>
      </c>
      <c r="R43" s="1"/>
      <c r="S43" s="1"/>
      <c r="T43" s="1"/>
      <c r="U43" s="1"/>
    </row>
    <row r="44" spans="1:21" s="15" customFormat="1" x14ac:dyDescent="0.4">
      <c r="A44" s="1"/>
      <c r="B44" s="1"/>
      <c r="C44" s="1"/>
      <c r="D44" s="1"/>
      <c r="J44" s="1"/>
      <c r="K44" s="1"/>
      <c r="L44" s="1"/>
      <c r="M44" s="1"/>
      <c r="N44" s="1"/>
      <c r="O44" s="1"/>
      <c r="P44" s="13" t="s">
        <v>16</v>
      </c>
      <c r="Q44" s="13">
        <v>9461</v>
      </c>
      <c r="R44" s="1"/>
      <c r="S44" s="1"/>
      <c r="T44" s="1"/>
      <c r="U44" s="1"/>
    </row>
    <row r="45" spans="1:21" s="15" customFormat="1" x14ac:dyDescent="0.4">
      <c r="A45" s="1"/>
      <c r="B45" s="1"/>
      <c r="C45" s="1"/>
      <c r="D45" s="1"/>
      <c r="J45" s="1"/>
      <c r="K45" s="1"/>
      <c r="L45" s="1"/>
      <c r="M45" s="1"/>
      <c r="N45" s="1"/>
      <c r="O45" s="1"/>
      <c r="P45" s="13" t="s">
        <v>183</v>
      </c>
      <c r="Q45" s="13">
        <v>8127</v>
      </c>
      <c r="R45" s="1"/>
      <c r="S45" s="1"/>
      <c r="T45" s="1"/>
      <c r="U45" s="1"/>
    </row>
    <row r="46" spans="1:21" s="15" customFormat="1" x14ac:dyDescent="0.4">
      <c r="A46" s="1"/>
      <c r="B46" s="1"/>
      <c r="C46" s="1"/>
      <c r="D46" s="1"/>
      <c r="J46" s="1"/>
      <c r="K46" s="1"/>
      <c r="L46" s="1"/>
      <c r="M46" s="1"/>
      <c r="N46" s="1"/>
      <c r="O46" s="1"/>
      <c r="P46" s="13" t="s">
        <v>231</v>
      </c>
      <c r="Q46" s="13">
        <v>7313</v>
      </c>
      <c r="R46" s="1"/>
      <c r="S46" s="1"/>
      <c r="T46" s="1"/>
      <c r="U46" s="1"/>
    </row>
    <row r="47" spans="1:21" s="15" customFormat="1" x14ac:dyDescent="0.4">
      <c r="A47" s="1"/>
      <c r="B47" s="1"/>
      <c r="C47" s="1"/>
      <c r="D47" s="1"/>
      <c r="J47" s="1"/>
      <c r="K47" s="1"/>
      <c r="L47" s="1"/>
      <c r="M47" s="1"/>
      <c r="N47" s="1"/>
      <c r="O47" s="1"/>
      <c r="P47" s="13" t="s">
        <v>82</v>
      </c>
      <c r="Q47" s="13">
        <v>7200</v>
      </c>
      <c r="R47" s="1"/>
      <c r="S47" s="1"/>
      <c r="T47" s="1"/>
      <c r="U47" s="1"/>
    </row>
    <row r="48" spans="1:21" s="15" customFormat="1" x14ac:dyDescent="0.4">
      <c r="A48" s="1"/>
      <c r="B48" s="1"/>
      <c r="C48" s="1"/>
      <c r="D48" s="1"/>
      <c r="J48" s="1"/>
      <c r="K48" s="1"/>
      <c r="L48" s="1"/>
      <c r="M48" s="1"/>
      <c r="N48" s="1"/>
      <c r="O48" s="1"/>
      <c r="P48" s="13" t="s">
        <v>165</v>
      </c>
      <c r="Q48" s="13">
        <v>7144</v>
      </c>
      <c r="R48" s="1"/>
      <c r="S48" s="1"/>
      <c r="T48" s="1"/>
      <c r="U48" s="1"/>
    </row>
    <row r="49" spans="1:21" s="15" customFormat="1" x14ac:dyDescent="0.4">
      <c r="A49" s="1"/>
      <c r="B49" s="1"/>
      <c r="C49" s="1"/>
      <c r="D49" s="1"/>
      <c r="J49" s="1"/>
      <c r="K49" s="1"/>
      <c r="L49" s="1"/>
      <c r="M49" s="1"/>
      <c r="N49" s="1"/>
      <c r="O49" s="1"/>
      <c r="P49" s="13" t="s">
        <v>219</v>
      </c>
      <c r="Q49" s="13">
        <v>6684</v>
      </c>
      <c r="R49" s="1"/>
      <c r="S49" s="1"/>
      <c r="T49" s="1"/>
      <c r="U49" s="1"/>
    </row>
    <row r="50" spans="1:21" s="15" customFormat="1" x14ac:dyDescent="0.4">
      <c r="A50" s="1"/>
      <c r="B50" s="1"/>
      <c r="C50" s="1"/>
      <c r="D50" s="1"/>
      <c r="J50" s="1"/>
      <c r="K50" s="1"/>
      <c r="L50" s="1"/>
      <c r="M50" s="1"/>
      <c r="N50" s="1"/>
      <c r="O50" s="1"/>
      <c r="P50" s="13" t="s">
        <v>25</v>
      </c>
      <c r="Q50" s="13">
        <v>6552</v>
      </c>
      <c r="R50" s="1"/>
      <c r="S50" s="1"/>
      <c r="T50" s="1"/>
      <c r="U50" s="1"/>
    </row>
    <row r="51" spans="1:21" s="15" customFormat="1" x14ac:dyDescent="0.4">
      <c r="A51" s="1"/>
      <c r="B51" s="1"/>
      <c r="C51" s="1"/>
      <c r="D51" s="1"/>
      <c r="J51" s="1"/>
      <c r="K51" s="1"/>
      <c r="L51" s="1"/>
      <c r="M51" s="1"/>
      <c r="N51" s="1"/>
      <c r="O51" s="1"/>
      <c r="P51" s="13" t="s">
        <v>312</v>
      </c>
      <c r="Q51" s="13">
        <v>6281</v>
      </c>
      <c r="R51" s="1"/>
      <c r="S51" s="1"/>
      <c r="T51" s="1"/>
      <c r="U51" s="1"/>
    </row>
    <row r="52" spans="1:21" s="15" customFormat="1" x14ac:dyDescent="0.4">
      <c r="A52" s="1"/>
      <c r="B52" s="1"/>
      <c r="C52" s="1"/>
      <c r="D52" s="1"/>
      <c r="J52" s="1"/>
      <c r="K52" s="1"/>
      <c r="L52" s="1"/>
      <c r="M52" s="1"/>
      <c r="N52" s="1"/>
      <c r="O52" s="1"/>
      <c r="P52" s="13" t="s">
        <v>107</v>
      </c>
      <c r="Q52" s="13">
        <v>5692</v>
      </c>
      <c r="R52" s="1"/>
      <c r="S52" s="1"/>
      <c r="T52" s="1"/>
      <c r="U52" s="1"/>
    </row>
    <row r="53" spans="1:21" x14ac:dyDescent="0.4">
      <c r="P53" s="13" t="s">
        <v>189</v>
      </c>
      <c r="Q53" s="13">
        <v>5492</v>
      </c>
    </row>
    <row r="54" spans="1:21" x14ac:dyDescent="0.4">
      <c r="P54" s="13" t="s">
        <v>301</v>
      </c>
      <c r="Q54" s="13">
        <v>5428</v>
      </c>
    </row>
    <row r="55" spans="1:21" x14ac:dyDescent="0.4">
      <c r="P55" s="13" t="s">
        <v>234</v>
      </c>
      <c r="Q55" s="13">
        <v>5024</v>
      </c>
    </row>
    <row r="56" spans="1:21" x14ac:dyDescent="0.4">
      <c r="P56" s="13" t="s">
        <v>11</v>
      </c>
      <c r="Q56" s="13">
        <v>4695</v>
      </c>
    </row>
    <row r="57" spans="1:21" x14ac:dyDescent="0.4">
      <c r="P57" s="13" t="s">
        <v>168</v>
      </c>
      <c r="Q57" s="13">
        <v>4426</v>
      </c>
    </row>
    <row r="58" spans="1:21" x14ac:dyDescent="0.4">
      <c r="P58" s="13" t="s">
        <v>112</v>
      </c>
      <c r="Q58" s="13">
        <v>3900</v>
      </c>
    </row>
    <row r="59" spans="1:21" x14ac:dyDescent="0.4">
      <c r="P59" s="13" t="s">
        <v>153</v>
      </c>
      <c r="Q59" s="13">
        <v>3105</v>
      </c>
    </row>
    <row r="60" spans="1:21" x14ac:dyDescent="0.4">
      <c r="P60" s="13" t="s">
        <v>308</v>
      </c>
      <c r="Q60" s="13">
        <v>3022</v>
      </c>
    </row>
    <row r="61" spans="1:21" x14ac:dyDescent="0.4">
      <c r="P61" s="13" t="s">
        <v>266</v>
      </c>
      <c r="Q61" s="13">
        <v>2662</v>
      </c>
    </row>
    <row r="62" spans="1:21" x14ac:dyDescent="0.4">
      <c r="P62" s="13" t="s">
        <v>33</v>
      </c>
      <c r="Q62" s="13">
        <v>2633</v>
      </c>
    </row>
    <row r="63" spans="1:21" x14ac:dyDescent="0.4">
      <c r="P63" s="13" t="s">
        <v>164</v>
      </c>
      <c r="Q63" s="13">
        <v>2391</v>
      </c>
    </row>
    <row r="64" spans="1:21" x14ac:dyDescent="0.4">
      <c r="P64" s="13" t="s">
        <v>152</v>
      </c>
      <c r="Q64" s="13">
        <v>2182</v>
      </c>
    </row>
    <row r="65" spans="16:17" x14ac:dyDescent="0.4">
      <c r="P65" s="13" t="s">
        <v>194</v>
      </c>
      <c r="Q65" s="13">
        <v>2057</v>
      </c>
    </row>
    <row r="66" spans="16:17" x14ac:dyDescent="0.4">
      <c r="P66" s="13" t="s">
        <v>20</v>
      </c>
      <c r="Q66" s="13">
        <v>2037</v>
      </c>
    </row>
    <row r="67" spans="16:17" x14ac:dyDescent="0.4">
      <c r="P67" s="13" t="s">
        <v>225</v>
      </c>
      <c r="Q67" s="13">
        <v>1864</v>
      </c>
    </row>
    <row r="68" spans="16:17" x14ac:dyDescent="0.4">
      <c r="P68" s="13" t="s">
        <v>302</v>
      </c>
      <c r="Q68" s="13">
        <v>1539</v>
      </c>
    </row>
    <row r="69" spans="16:17" x14ac:dyDescent="0.4">
      <c r="P69" s="13" t="s">
        <v>17</v>
      </c>
      <c r="Q69" s="13">
        <v>1430</v>
      </c>
    </row>
    <row r="70" spans="16:17" x14ac:dyDescent="0.4">
      <c r="P70" s="13" t="s">
        <v>207</v>
      </c>
      <c r="Q70" s="13">
        <v>1372</v>
      </c>
    </row>
    <row r="71" spans="16:17" x14ac:dyDescent="0.4">
      <c r="P71" s="13" t="s">
        <v>175</v>
      </c>
      <c r="Q71" s="13">
        <v>1053</v>
      </c>
    </row>
    <row r="72" spans="16:17" x14ac:dyDescent="0.4">
      <c r="P72" s="13" t="s">
        <v>232</v>
      </c>
      <c r="Q72" s="13">
        <v>1001</v>
      </c>
    </row>
    <row r="73" spans="16:17" x14ac:dyDescent="0.4">
      <c r="P73" s="13" t="s">
        <v>85</v>
      </c>
      <c r="Q73" s="13">
        <v>981</v>
      </c>
    </row>
    <row r="74" spans="16:17" x14ac:dyDescent="0.4">
      <c r="P74" s="13" t="s">
        <v>307</v>
      </c>
      <c r="Q74" s="13">
        <v>924</v>
      </c>
    </row>
    <row r="75" spans="16:17" x14ac:dyDescent="0.4">
      <c r="P75" s="13" t="s">
        <v>100</v>
      </c>
      <c r="Q75" s="13">
        <v>780</v>
      </c>
    </row>
    <row r="76" spans="16:17" x14ac:dyDescent="0.4">
      <c r="P76" s="13" t="s">
        <v>310</v>
      </c>
      <c r="Q76" s="13">
        <v>550</v>
      </c>
    </row>
    <row r="77" spans="16:17" x14ac:dyDescent="0.4">
      <c r="P77" s="13" t="s">
        <v>247</v>
      </c>
      <c r="Q77" s="13">
        <v>471</v>
      </c>
    </row>
    <row r="78" spans="16:17" x14ac:dyDescent="0.4">
      <c r="P78" s="13" t="s">
        <v>113</v>
      </c>
      <c r="Q78" s="13">
        <v>150</v>
      </c>
    </row>
    <row r="79" spans="16:17" x14ac:dyDescent="0.4">
      <c r="P79" s="13" t="s">
        <v>151</v>
      </c>
      <c r="Q79" s="13">
        <v>100</v>
      </c>
    </row>
    <row r="80" spans="16:17" x14ac:dyDescent="0.4">
      <c r="P80" s="13" t="s">
        <v>177</v>
      </c>
      <c r="Q80" s="13">
        <v>76</v>
      </c>
    </row>
    <row r="81" spans="16:17" x14ac:dyDescent="0.4">
      <c r="P81" s="13" t="s">
        <v>203</v>
      </c>
      <c r="Q81" s="13">
        <v>1</v>
      </c>
    </row>
  </sheetData>
  <sheetProtection algorithmName="SHA-512" hashValue="2KprQeLkHHsLdsT9wAdMez0h/l6lb0uiUaYfx05ZFDMFI1Q0Gd+foIX/5gkYjHk71Nge2skuqHKG5MvXiD3MPg==" saltValue="oGlWKNS+9swt4Qj5vgAVJw==" spinCount="100000" sheet="1" objects="1" scenarios="1" selectLockedCells="1"/>
  <mergeCells count="11">
    <mergeCell ref="D16:E16"/>
    <mergeCell ref="F16:I16"/>
    <mergeCell ref="B23:C24"/>
    <mergeCell ref="D23:N23"/>
    <mergeCell ref="B25:B32"/>
    <mergeCell ref="D8:E8"/>
    <mergeCell ref="F8:I8"/>
    <mergeCell ref="D9:E9"/>
    <mergeCell ref="F9:I9"/>
    <mergeCell ref="D15:E15"/>
    <mergeCell ref="F15:I15"/>
  </mergeCells>
  <phoneticPr fontId="2"/>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BF155-270F-4379-A737-44CCE7CD9147}">
  <dimension ref="A1:U79"/>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6" width="9" style="13"/>
    <col min="17" max="17" width="9.5" style="13" bestFit="1" customWidth="1"/>
    <col min="18" max="16384" width="9" style="1"/>
  </cols>
  <sheetData>
    <row r="1" spans="1:21" ht="8.25" customHeight="1" x14ac:dyDescent="0.4">
      <c r="P1" s="13" t="s">
        <v>39</v>
      </c>
      <c r="Q1" s="13">
        <v>12811327</v>
      </c>
    </row>
    <row r="2" spans="1:21" ht="26.25" x14ac:dyDescent="0.4">
      <c r="B2" s="11" t="s">
        <v>78</v>
      </c>
      <c r="P2" s="13" t="s">
        <v>161</v>
      </c>
      <c r="Q2" s="13">
        <v>3977945</v>
      </c>
    </row>
    <row r="3" spans="1:21" x14ac:dyDescent="0.4">
      <c r="B3" s="2"/>
      <c r="P3" s="13" t="s">
        <v>218</v>
      </c>
      <c r="Q3" s="13">
        <v>2056046</v>
      </c>
    </row>
    <row r="4" spans="1:21" x14ac:dyDescent="0.4">
      <c r="B4" s="3" t="s">
        <v>32</v>
      </c>
      <c r="P4" s="13" t="s">
        <v>298</v>
      </c>
      <c r="Q4" s="13">
        <v>1814096</v>
      </c>
    </row>
    <row r="5" spans="1:21" ht="20.25" customHeight="1" thickBot="1" x14ac:dyDescent="0.45">
      <c r="C5" s="4" t="s">
        <v>9</v>
      </c>
      <c r="I5" s="6" t="s">
        <v>309</v>
      </c>
      <c r="J5" s="49" t="s">
        <v>81</v>
      </c>
      <c r="P5" s="13" t="s">
        <v>289</v>
      </c>
      <c r="Q5" s="13">
        <v>1179900</v>
      </c>
    </row>
    <row r="6" spans="1:21" ht="20.25" thickTop="1" thickBot="1" x14ac:dyDescent="0.45">
      <c r="C6" s="5"/>
      <c r="I6" s="6" t="s">
        <v>40</v>
      </c>
      <c r="P6" s="13" t="s">
        <v>163</v>
      </c>
      <c r="Q6" s="13">
        <v>1106144</v>
      </c>
    </row>
    <row r="7" spans="1:21" ht="7.5" customHeight="1" thickTop="1" x14ac:dyDescent="0.4">
      <c r="C7" s="7"/>
      <c r="E7" s="1"/>
      <c r="F7" s="37"/>
      <c r="G7" s="37"/>
      <c r="H7" s="37"/>
      <c r="I7" s="37"/>
      <c r="P7" s="13" t="s">
        <v>10</v>
      </c>
      <c r="Q7" s="13">
        <v>493361</v>
      </c>
    </row>
    <row r="8" spans="1:21" x14ac:dyDescent="0.4">
      <c r="B8" s="6"/>
      <c r="C8" s="8" t="s">
        <v>133</v>
      </c>
      <c r="D8" s="52" t="s">
        <v>2</v>
      </c>
      <c r="E8" s="53"/>
      <c r="F8" s="52" t="s">
        <v>323</v>
      </c>
      <c r="G8" s="54"/>
      <c r="H8" s="54"/>
      <c r="I8" s="53"/>
      <c r="J8" s="38"/>
      <c r="K8" s="14" t="s">
        <v>1</v>
      </c>
      <c r="L8" s="14" t="s">
        <v>3</v>
      </c>
      <c r="M8" s="14" t="s">
        <v>4</v>
      </c>
      <c r="N8" s="14" t="s">
        <v>5</v>
      </c>
      <c r="O8" s="12"/>
      <c r="P8" s="13" t="s">
        <v>148</v>
      </c>
      <c r="Q8" s="13">
        <v>365933</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142</v>
      </c>
      <c r="Q9" s="13">
        <v>287343</v>
      </c>
    </row>
    <row r="10" spans="1:21" x14ac:dyDescent="0.4">
      <c r="C10" s="6"/>
      <c r="F10" s="1"/>
      <c r="J10" s="12"/>
      <c r="K10" s="43"/>
      <c r="L10" s="43"/>
      <c r="M10" s="44">
        <v>0</v>
      </c>
      <c r="N10" s="43"/>
      <c r="O10" s="12"/>
      <c r="P10" s="13" t="s">
        <v>220</v>
      </c>
      <c r="Q10" s="13">
        <v>244146</v>
      </c>
    </row>
    <row r="11" spans="1:21" s="15" customFormat="1" x14ac:dyDescent="0.4">
      <c r="A11" s="1"/>
      <c r="B11" s="1"/>
      <c r="C11" s="1"/>
      <c r="D11" s="1"/>
      <c r="F11" s="1" t="s">
        <v>8</v>
      </c>
      <c r="J11" s="12"/>
      <c r="K11" s="43"/>
      <c r="L11" s="43"/>
      <c r="M11" s="44" t="e">
        <f>M10+M9</f>
        <v>#N/A</v>
      </c>
      <c r="N11" s="43"/>
      <c r="O11" s="12"/>
      <c r="P11" s="13" t="s">
        <v>180</v>
      </c>
      <c r="Q11" s="13">
        <v>180388</v>
      </c>
      <c r="R11" s="1"/>
      <c r="S11" s="1"/>
      <c r="T11" s="1"/>
      <c r="U11" s="1"/>
    </row>
    <row r="12" spans="1:21" s="15" customFormat="1" x14ac:dyDescent="0.4">
      <c r="A12" s="1"/>
      <c r="B12" s="1"/>
      <c r="C12" s="1"/>
      <c r="D12" s="1"/>
      <c r="F12" s="1" t="s">
        <v>135</v>
      </c>
      <c r="J12" s="12"/>
      <c r="K12" s="43"/>
      <c r="L12" s="43"/>
      <c r="M12" s="44"/>
      <c r="N12" s="43"/>
      <c r="O12" s="12"/>
      <c r="P12" s="13" t="s">
        <v>224</v>
      </c>
      <c r="Q12" s="13">
        <v>133450</v>
      </c>
      <c r="R12" s="1"/>
      <c r="S12" s="1"/>
      <c r="T12" s="1"/>
      <c r="U12" s="1"/>
    </row>
    <row r="13" spans="1:21" s="15" customFormat="1" x14ac:dyDescent="0.4">
      <c r="A13" s="1"/>
      <c r="B13" s="1"/>
      <c r="C13" s="1"/>
      <c r="D13" s="1"/>
      <c r="F13" s="1"/>
      <c r="J13" s="12"/>
      <c r="K13" s="43"/>
      <c r="L13" s="43"/>
      <c r="M13" s="44"/>
      <c r="N13" s="43"/>
      <c r="O13" s="12"/>
      <c r="P13" s="13" t="s">
        <v>25</v>
      </c>
      <c r="Q13" s="13">
        <v>95204</v>
      </c>
      <c r="R13" s="1"/>
      <c r="S13" s="1"/>
      <c r="T13" s="1"/>
      <c r="U13" s="1"/>
    </row>
    <row r="14" spans="1:21" s="15" customFormat="1" x14ac:dyDescent="0.4">
      <c r="A14" s="1"/>
      <c r="B14" s="3" t="s">
        <v>134</v>
      </c>
      <c r="C14" s="1"/>
      <c r="D14" s="1"/>
      <c r="J14" s="12"/>
      <c r="K14" s="12"/>
      <c r="L14" s="12"/>
      <c r="M14" s="12"/>
      <c r="N14" s="12"/>
      <c r="O14" s="12"/>
      <c r="P14" s="13" t="s">
        <v>216</v>
      </c>
      <c r="Q14" s="13">
        <v>92942</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202</v>
      </c>
      <c r="Q15" s="13">
        <v>87301</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235</v>
      </c>
      <c r="Q16" s="13">
        <v>64222</v>
      </c>
      <c r="R16" s="1"/>
      <c r="S16" s="1"/>
      <c r="T16" s="1"/>
      <c r="U16" s="1"/>
    </row>
    <row r="17" spans="1:21" s="15" customFormat="1" ht="19.5" thickTop="1" x14ac:dyDescent="0.4">
      <c r="A17" s="1"/>
      <c r="B17" s="1"/>
      <c r="C17" s="10" t="s">
        <v>30</v>
      </c>
      <c r="D17" s="1"/>
      <c r="F17" s="1"/>
      <c r="J17" s="12"/>
      <c r="K17" s="43"/>
      <c r="L17" s="43"/>
      <c r="M17" s="44">
        <v>0</v>
      </c>
      <c r="N17" s="43"/>
      <c r="O17" s="12"/>
      <c r="P17" s="13" t="s">
        <v>257</v>
      </c>
      <c r="Q17" s="13">
        <v>53013</v>
      </c>
      <c r="R17" s="1"/>
      <c r="S17" s="1"/>
      <c r="T17" s="1"/>
      <c r="U17" s="1"/>
    </row>
    <row r="18" spans="1:21" s="15" customFormat="1" x14ac:dyDescent="0.4">
      <c r="A18" s="1"/>
      <c r="B18" s="1"/>
      <c r="C18" s="1"/>
      <c r="D18" s="1"/>
      <c r="F18" s="1" t="s">
        <v>8</v>
      </c>
      <c r="J18" s="12"/>
      <c r="K18" s="43"/>
      <c r="L18" s="43"/>
      <c r="M18" s="44">
        <f>M17+M16</f>
        <v>44756.250000000007</v>
      </c>
      <c r="N18" s="43"/>
      <c r="O18" s="12"/>
      <c r="P18" s="13" t="s">
        <v>304</v>
      </c>
      <c r="Q18" s="13">
        <v>41009</v>
      </c>
      <c r="R18" s="1"/>
      <c r="S18" s="1"/>
      <c r="T18" s="1"/>
      <c r="U18" s="1"/>
    </row>
    <row r="19" spans="1:21" s="15" customFormat="1" x14ac:dyDescent="0.4">
      <c r="A19" s="1"/>
      <c r="B19" s="1"/>
      <c r="C19" s="1"/>
      <c r="D19" s="1"/>
      <c r="J19" s="12"/>
      <c r="K19" s="12"/>
      <c r="L19" s="12"/>
      <c r="M19" s="12"/>
      <c r="N19" s="12"/>
      <c r="O19" s="12"/>
      <c r="P19" s="13" t="s">
        <v>176</v>
      </c>
      <c r="Q19" s="13">
        <v>39945</v>
      </c>
      <c r="R19" s="1"/>
      <c r="S19" s="1"/>
      <c r="T19" s="1"/>
      <c r="U19" s="1"/>
    </row>
    <row r="20" spans="1:21" s="15" customFormat="1" x14ac:dyDescent="0.4">
      <c r="A20" s="1"/>
      <c r="B20" s="1"/>
      <c r="C20" s="1"/>
      <c r="D20" s="1"/>
      <c r="J20" s="1"/>
      <c r="K20" s="1"/>
      <c r="L20" s="1"/>
      <c r="M20" s="1"/>
      <c r="N20" s="1"/>
      <c r="O20" s="1"/>
      <c r="P20" s="13" t="s">
        <v>251</v>
      </c>
      <c r="Q20" s="13">
        <v>39580</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239</v>
      </c>
      <c r="Q21" s="13">
        <v>32709</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84</v>
      </c>
      <c r="Q22" s="13">
        <v>30863</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172</v>
      </c>
      <c r="Q23" s="13">
        <v>30470</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228</v>
      </c>
      <c r="Q24" s="13">
        <v>30317</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184</v>
      </c>
      <c r="Q25" s="13">
        <v>29919</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295</v>
      </c>
      <c r="Q26" s="13">
        <v>24624</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242</v>
      </c>
      <c r="Q27" s="13">
        <v>22291</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208</v>
      </c>
      <c r="Q28" s="13">
        <v>16958</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302</v>
      </c>
      <c r="Q29" s="13">
        <v>16079</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201</v>
      </c>
      <c r="Q30" s="13">
        <v>15822</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250</v>
      </c>
      <c r="Q31" s="13">
        <v>15776</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197</v>
      </c>
      <c r="Q32" s="13">
        <v>15115</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266</v>
      </c>
      <c r="Q33" s="13">
        <v>14381</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227</v>
      </c>
      <c r="Q34" s="13">
        <v>13519</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301</v>
      </c>
      <c r="Q35" s="13">
        <v>12663</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165</v>
      </c>
      <c r="Q36" s="13">
        <v>11806</v>
      </c>
      <c r="R36" s="1"/>
      <c r="S36" s="1"/>
      <c r="T36" s="1"/>
      <c r="U36" s="1"/>
    </row>
    <row r="37" spans="1:21" s="15" customFormat="1" x14ac:dyDescent="0.4">
      <c r="A37" s="1"/>
      <c r="B37" s="17"/>
      <c r="C37" s="17"/>
      <c r="D37" s="17"/>
      <c r="E37" s="17"/>
      <c r="F37" s="17"/>
      <c r="G37" s="17"/>
      <c r="H37" s="17"/>
      <c r="I37" s="17"/>
      <c r="J37" s="17"/>
      <c r="K37" s="17"/>
      <c r="L37" s="17"/>
      <c r="M37" s="17"/>
      <c r="N37" s="17"/>
      <c r="O37" s="1"/>
      <c r="P37" s="13" t="s">
        <v>187</v>
      </c>
      <c r="Q37" s="13">
        <v>10844</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203</v>
      </c>
      <c r="Q38" s="13">
        <v>10103</v>
      </c>
      <c r="R38" s="1"/>
      <c r="S38" s="1"/>
      <c r="T38" s="1"/>
      <c r="U38" s="1"/>
    </row>
    <row r="39" spans="1:21" s="15" customFormat="1" x14ac:dyDescent="0.4">
      <c r="A39" s="1"/>
      <c r="B39" s="1"/>
      <c r="C39" s="1"/>
      <c r="D39" s="1"/>
      <c r="J39" s="1"/>
      <c r="K39" s="1"/>
      <c r="L39" s="1"/>
      <c r="M39" s="1"/>
      <c r="N39" s="1"/>
      <c r="O39" s="1"/>
      <c r="P39" s="13" t="s">
        <v>16</v>
      </c>
      <c r="Q39" s="13">
        <v>9848</v>
      </c>
      <c r="R39" s="1"/>
      <c r="S39" s="1"/>
      <c r="T39" s="1"/>
      <c r="U39" s="1"/>
    </row>
    <row r="40" spans="1:21" s="15" customFormat="1" x14ac:dyDescent="0.4">
      <c r="A40" s="1"/>
      <c r="B40" s="1"/>
      <c r="C40" s="1"/>
      <c r="D40" s="1"/>
      <c r="J40" s="1"/>
      <c r="K40" s="1"/>
      <c r="L40" s="1"/>
      <c r="M40" s="1"/>
      <c r="N40" s="1"/>
      <c r="O40" s="1"/>
      <c r="P40" s="13" t="s">
        <v>107</v>
      </c>
      <c r="Q40" s="13">
        <v>8812</v>
      </c>
      <c r="R40" s="1"/>
      <c r="S40" s="1"/>
      <c r="T40" s="1"/>
      <c r="U40" s="1"/>
    </row>
    <row r="41" spans="1:21" s="15" customFormat="1" x14ac:dyDescent="0.4">
      <c r="A41" s="1"/>
      <c r="B41" s="1"/>
      <c r="C41" s="1"/>
      <c r="D41" s="1"/>
      <c r="J41" s="1"/>
      <c r="K41" s="1"/>
      <c r="L41" s="1"/>
      <c r="M41" s="1"/>
      <c r="N41" s="1"/>
      <c r="O41" s="1"/>
      <c r="P41" s="13" t="s">
        <v>167</v>
      </c>
      <c r="Q41" s="13">
        <v>8531</v>
      </c>
      <c r="R41" s="1"/>
      <c r="S41" s="1"/>
      <c r="T41" s="1"/>
      <c r="U41" s="1"/>
    </row>
    <row r="42" spans="1:21" s="15" customFormat="1" x14ac:dyDescent="0.4">
      <c r="A42" s="1"/>
      <c r="B42" s="1"/>
      <c r="C42" s="1"/>
      <c r="D42" s="1"/>
      <c r="J42" s="1"/>
      <c r="K42" s="1"/>
      <c r="L42" s="1"/>
      <c r="M42" s="1"/>
      <c r="N42" s="1"/>
      <c r="O42" s="1"/>
      <c r="P42" s="13" t="s">
        <v>145</v>
      </c>
      <c r="Q42" s="13">
        <v>8136</v>
      </c>
      <c r="R42" s="1"/>
      <c r="S42" s="1"/>
      <c r="T42" s="1"/>
      <c r="U42" s="1"/>
    </row>
    <row r="43" spans="1:21" s="15" customFormat="1" x14ac:dyDescent="0.4">
      <c r="A43" s="1"/>
      <c r="B43" s="1"/>
      <c r="C43" s="1"/>
      <c r="D43" s="1"/>
      <c r="J43" s="1"/>
      <c r="K43" s="1"/>
      <c r="L43" s="1"/>
      <c r="M43" s="1"/>
      <c r="N43" s="1"/>
      <c r="O43" s="1"/>
      <c r="P43" s="13" t="s">
        <v>246</v>
      </c>
      <c r="Q43" s="13">
        <v>7410</v>
      </c>
      <c r="R43" s="1"/>
      <c r="S43" s="1"/>
      <c r="T43" s="1"/>
      <c r="U43" s="1"/>
    </row>
    <row r="44" spans="1:21" s="15" customFormat="1" x14ac:dyDescent="0.4">
      <c r="A44" s="1"/>
      <c r="B44" s="1"/>
      <c r="C44" s="1"/>
      <c r="D44" s="1"/>
      <c r="J44" s="1"/>
      <c r="K44" s="1"/>
      <c r="L44" s="1"/>
      <c r="M44" s="1"/>
      <c r="N44" s="1"/>
      <c r="O44" s="1"/>
      <c r="P44" s="13" t="s">
        <v>152</v>
      </c>
      <c r="Q44" s="13">
        <v>6091</v>
      </c>
      <c r="R44" s="1"/>
      <c r="S44" s="1"/>
      <c r="T44" s="1"/>
      <c r="U44" s="1"/>
    </row>
    <row r="45" spans="1:21" s="15" customFormat="1" x14ac:dyDescent="0.4">
      <c r="A45" s="1"/>
      <c r="B45" s="1"/>
      <c r="C45" s="1"/>
      <c r="D45" s="1"/>
      <c r="J45" s="1"/>
      <c r="K45" s="1"/>
      <c r="L45" s="1"/>
      <c r="M45" s="1"/>
      <c r="N45" s="1"/>
      <c r="O45" s="1"/>
      <c r="P45" s="13" t="s">
        <v>231</v>
      </c>
      <c r="Q45" s="13">
        <v>4882</v>
      </c>
      <c r="R45" s="1"/>
      <c r="S45" s="1"/>
      <c r="T45" s="1"/>
      <c r="U45" s="1"/>
    </row>
    <row r="46" spans="1:21" s="15" customFormat="1" x14ac:dyDescent="0.4">
      <c r="A46" s="1"/>
      <c r="B46" s="1"/>
      <c r="C46" s="1"/>
      <c r="D46" s="1"/>
      <c r="J46" s="1"/>
      <c r="K46" s="1"/>
      <c r="L46" s="1"/>
      <c r="M46" s="1"/>
      <c r="N46" s="1"/>
      <c r="O46" s="1"/>
      <c r="P46" s="13" t="s">
        <v>253</v>
      </c>
      <c r="Q46" s="13">
        <v>4367</v>
      </c>
      <c r="R46" s="1"/>
      <c r="S46" s="1"/>
      <c r="T46" s="1"/>
      <c r="U46" s="1"/>
    </row>
    <row r="47" spans="1:21" s="15" customFormat="1" x14ac:dyDescent="0.4">
      <c r="A47" s="1"/>
      <c r="B47" s="1"/>
      <c r="C47" s="1"/>
      <c r="D47" s="1"/>
      <c r="J47" s="1"/>
      <c r="K47" s="1"/>
      <c r="L47" s="1"/>
      <c r="M47" s="1"/>
      <c r="N47" s="1"/>
      <c r="O47" s="1"/>
      <c r="P47" s="13" t="s">
        <v>112</v>
      </c>
      <c r="Q47" s="13">
        <v>4120</v>
      </c>
      <c r="R47" s="1"/>
      <c r="S47" s="1"/>
      <c r="T47" s="1"/>
      <c r="U47" s="1"/>
    </row>
    <row r="48" spans="1:21" s="15" customFormat="1" x14ac:dyDescent="0.4">
      <c r="A48" s="1"/>
      <c r="B48" s="1"/>
      <c r="C48" s="1"/>
      <c r="D48" s="1"/>
      <c r="J48" s="1"/>
      <c r="K48" s="1"/>
      <c r="L48" s="1"/>
      <c r="M48" s="1"/>
      <c r="N48" s="1"/>
      <c r="O48" s="1"/>
      <c r="P48" s="13" t="s">
        <v>199</v>
      </c>
      <c r="Q48" s="13">
        <v>3500</v>
      </c>
      <c r="R48" s="1"/>
      <c r="S48" s="1"/>
      <c r="T48" s="1"/>
      <c r="U48" s="1"/>
    </row>
    <row r="49" spans="1:21" s="15" customFormat="1" x14ac:dyDescent="0.4">
      <c r="A49" s="1"/>
      <c r="B49" s="1"/>
      <c r="C49" s="1"/>
      <c r="D49" s="1"/>
      <c r="J49" s="1"/>
      <c r="K49" s="1"/>
      <c r="L49" s="1"/>
      <c r="M49" s="1"/>
      <c r="N49" s="1"/>
      <c r="O49" s="1"/>
      <c r="P49" s="13" t="s">
        <v>219</v>
      </c>
      <c r="Q49" s="13">
        <v>3104</v>
      </c>
      <c r="R49" s="1"/>
      <c r="S49" s="1"/>
      <c r="T49" s="1"/>
      <c r="U49" s="1"/>
    </row>
    <row r="50" spans="1:21" s="15" customFormat="1" x14ac:dyDescent="0.4">
      <c r="A50" s="1"/>
      <c r="B50" s="1"/>
      <c r="C50" s="1"/>
      <c r="D50" s="1"/>
      <c r="J50" s="1"/>
      <c r="K50" s="1"/>
      <c r="L50" s="1"/>
      <c r="M50" s="1"/>
      <c r="N50" s="1"/>
      <c r="O50" s="1"/>
      <c r="P50" s="13" t="s">
        <v>153</v>
      </c>
      <c r="Q50" s="13">
        <v>3031</v>
      </c>
      <c r="R50" s="1"/>
      <c r="S50" s="1"/>
      <c r="T50" s="1"/>
      <c r="U50" s="1"/>
    </row>
    <row r="51" spans="1:21" s="15" customFormat="1" x14ac:dyDescent="0.4">
      <c r="A51" s="1"/>
      <c r="B51" s="1"/>
      <c r="C51" s="1"/>
      <c r="D51" s="1"/>
      <c r="J51" s="1"/>
      <c r="K51" s="1"/>
      <c r="L51" s="1"/>
      <c r="M51" s="1"/>
      <c r="N51" s="1"/>
      <c r="O51" s="1"/>
      <c r="P51" s="13" t="s">
        <v>11</v>
      </c>
      <c r="Q51" s="13">
        <v>2918</v>
      </c>
      <c r="R51" s="1"/>
      <c r="S51" s="1"/>
      <c r="T51" s="1"/>
      <c r="U51" s="1"/>
    </row>
    <row r="52" spans="1:21" s="15" customFormat="1" x14ac:dyDescent="0.4">
      <c r="A52" s="1"/>
      <c r="B52" s="1"/>
      <c r="C52" s="1"/>
      <c r="D52" s="1"/>
      <c r="J52" s="1"/>
      <c r="K52" s="1"/>
      <c r="L52" s="1"/>
      <c r="M52" s="1"/>
      <c r="N52" s="1"/>
      <c r="O52" s="1"/>
      <c r="P52" s="13" t="s">
        <v>189</v>
      </c>
      <c r="Q52" s="13">
        <v>2820</v>
      </c>
      <c r="R52" s="1"/>
      <c r="S52" s="1"/>
      <c r="T52" s="1"/>
      <c r="U52" s="1"/>
    </row>
    <row r="53" spans="1:21" x14ac:dyDescent="0.4">
      <c r="P53" s="13" t="s">
        <v>200</v>
      </c>
      <c r="Q53" s="13">
        <v>2781</v>
      </c>
    </row>
    <row r="54" spans="1:21" x14ac:dyDescent="0.4">
      <c r="P54" s="13" t="s">
        <v>46</v>
      </c>
      <c r="Q54" s="13">
        <v>2653</v>
      </c>
    </row>
    <row r="55" spans="1:21" x14ac:dyDescent="0.4">
      <c r="P55" s="13" t="s">
        <v>164</v>
      </c>
      <c r="Q55" s="13">
        <v>2546</v>
      </c>
    </row>
    <row r="56" spans="1:21" x14ac:dyDescent="0.4">
      <c r="P56" s="13" t="s">
        <v>194</v>
      </c>
      <c r="Q56" s="13">
        <v>2290</v>
      </c>
    </row>
    <row r="57" spans="1:21" x14ac:dyDescent="0.4">
      <c r="P57" s="13" t="s">
        <v>168</v>
      </c>
      <c r="Q57" s="13">
        <v>2086</v>
      </c>
    </row>
    <row r="58" spans="1:21" x14ac:dyDescent="0.4">
      <c r="P58" s="13" t="s">
        <v>265</v>
      </c>
      <c r="Q58" s="13">
        <v>2046</v>
      </c>
    </row>
    <row r="59" spans="1:21" x14ac:dyDescent="0.4">
      <c r="P59" s="13" t="s">
        <v>82</v>
      </c>
      <c r="Q59" s="13">
        <v>1943</v>
      </c>
    </row>
    <row r="60" spans="1:21" x14ac:dyDescent="0.4">
      <c r="P60" s="13" t="s">
        <v>234</v>
      </c>
      <c r="Q60" s="13">
        <v>1900</v>
      </c>
    </row>
    <row r="61" spans="1:21" x14ac:dyDescent="0.4">
      <c r="P61" s="13" t="s">
        <v>225</v>
      </c>
      <c r="Q61" s="13">
        <v>1270</v>
      </c>
    </row>
    <row r="62" spans="1:21" x14ac:dyDescent="0.4">
      <c r="P62" s="13" t="s">
        <v>308</v>
      </c>
      <c r="Q62" s="13">
        <v>1102</v>
      </c>
    </row>
    <row r="63" spans="1:21" x14ac:dyDescent="0.4">
      <c r="P63" s="13" t="s">
        <v>303</v>
      </c>
      <c r="Q63" s="13">
        <v>1035</v>
      </c>
    </row>
    <row r="64" spans="1:21" x14ac:dyDescent="0.4">
      <c r="P64" s="13" t="s">
        <v>20</v>
      </c>
      <c r="Q64" s="13">
        <v>927</v>
      </c>
    </row>
    <row r="65" spans="16:17" x14ac:dyDescent="0.4">
      <c r="P65" s="13" t="s">
        <v>291</v>
      </c>
      <c r="Q65" s="13">
        <v>878</v>
      </c>
    </row>
    <row r="66" spans="16:17" x14ac:dyDescent="0.4">
      <c r="P66" s="13" t="s">
        <v>207</v>
      </c>
      <c r="Q66" s="13">
        <v>764</v>
      </c>
    </row>
    <row r="67" spans="16:17" x14ac:dyDescent="0.4">
      <c r="P67" s="13" t="s">
        <v>260</v>
      </c>
      <c r="Q67" s="13">
        <v>727</v>
      </c>
    </row>
    <row r="68" spans="16:17" x14ac:dyDescent="0.4">
      <c r="P68" s="13" t="s">
        <v>212</v>
      </c>
      <c r="Q68" s="13">
        <v>510</v>
      </c>
    </row>
    <row r="69" spans="16:17" x14ac:dyDescent="0.4">
      <c r="P69" s="13" t="s">
        <v>307</v>
      </c>
      <c r="Q69" s="13">
        <v>400</v>
      </c>
    </row>
    <row r="70" spans="16:17" x14ac:dyDescent="0.4">
      <c r="P70" s="13" t="s">
        <v>247</v>
      </c>
      <c r="Q70" s="13">
        <v>353</v>
      </c>
    </row>
    <row r="71" spans="16:17" x14ac:dyDescent="0.4">
      <c r="P71" s="13" t="s">
        <v>183</v>
      </c>
      <c r="Q71" s="13">
        <v>301</v>
      </c>
    </row>
    <row r="72" spans="16:17" x14ac:dyDescent="0.4">
      <c r="P72" s="13" t="s">
        <v>17</v>
      </c>
      <c r="Q72" s="13">
        <v>284</v>
      </c>
    </row>
    <row r="73" spans="16:17" x14ac:dyDescent="0.4">
      <c r="P73" s="13" t="s">
        <v>43</v>
      </c>
      <c r="Q73" s="13">
        <v>220</v>
      </c>
    </row>
    <row r="74" spans="16:17" x14ac:dyDescent="0.4">
      <c r="P74" s="13" t="s">
        <v>158</v>
      </c>
      <c r="Q74" s="13">
        <v>200</v>
      </c>
    </row>
    <row r="75" spans="16:17" x14ac:dyDescent="0.4">
      <c r="P75" s="13" t="s">
        <v>111</v>
      </c>
      <c r="Q75" s="13">
        <v>124</v>
      </c>
    </row>
    <row r="76" spans="16:17" x14ac:dyDescent="0.4">
      <c r="P76" s="13" t="s">
        <v>28</v>
      </c>
      <c r="Q76" s="13">
        <v>100</v>
      </c>
    </row>
    <row r="77" spans="16:17" x14ac:dyDescent="0.4">
      <c r="P77" s="13" t="s">
        <v>33</v>
      </c>
      <c r="Q77" s="13">
        <v>60</v>
      </c>
    </row>
    <row r="78" spans="16:17" x14ac:dyDescent="0.4">
      <c r="P78" s="13" t="s">
        <v>297</v>
      </c>
      <c r="Q78" s="13">
        <v>20</v>
      </c>
    </row>
    <row r="79" spans="16:17" x14ac:dyDescent="0.4">
      <c r="P79" s="13" t="s">
        <v>85</v>
      </c>
      <c r="Q79" s="13">
        <v>10</v>
      </c>
    </row>
  </sheetData>
  <sheetProtection algorithmName="SHA-512" hashValue="3Dh5enqy38d4CmdweFVcxPnMViQbvRlMZkoUSYK1qxla49eLJ9WWt6YI7t7MkyZ2P5TwZ8NuJ+AiqF5GT1kkCg==" saltValue="44uAFdTNoUWj1pwHXaPwBQ=="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88D6F-FD57-41B7-B201-47B13D3E41E3}">
  <dimension ref="A1:U84"/>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6" width="9" style="13"/>
    <col min="17" max="17" width="9.5" style="13" bestFit="1" customWidth="1"/>
    <col min="18" max="16384" width="9" style="1"/>
  </cols>
  <sheetData>
    <row r="1" spans="1:21" ht="8.25" customHeight="1" x14ac:dyDescent="0.4">
      <c r="P1" s="13" t="s">
        <v>39</v>
      </c>
      <c r="Q1" s="13">
        <v>10997475</v>
      </c>
    </row>
    <row r="2" spans="1:21" ht="26.25" x14ac:dyDescent="0.4">
      <c r="B2" s="11" t="s">
        <v>78</v>
      </c>
      <c r="P2" s="13" t="s">
        <v>161</v>
      </c>
      <c r="Q2" s="13">
        <v>3817175</v>
      </c>
    </row>
    <row r="3" spans="1:21" x14ac:dyDescent="0.4">
      <c r="B3" s="2"/>
      <c r="P3" s="13" t="s">
        <v>218</v>
      </c>
      <c r="Q3" s="13">
        <v>2614214</v>
      </c>
    </row>
    <row r="4" spans="1:21" x14ac:dyDescent="0.4">
      <c r="B4" s="3" t="s">
        <v>32</v>
      </c>
      <c r="P4" s="13" t="s">
        <v>289</v>
      </c>
      <c r="Q4" s="13">
        <v>1361014</v>
      </c>
    </row>
    <row r="5" spans="1:21" ht="20.25" customHeight="1" thickBot="1" x14ac:dyDescent="0.45">
      <c r="C5" s="4" t="s">
        <v>9</v>
      </c>
      <c r="I5" s="6" t="s">
        <v>306</v>
      </c>
      <c r="J5" s="49" t="s">
        <v>81</v>
      </c>
      <c r="P5" s="13" t="s">
        <v>148</v>
      </c>
      <c r="Q5" s="13">
        <v>567165</v>
      </c>
    </row>
    <row r="6" spans="1:21" ht="20.25" thickTop="1" thickBot="1" x14ac:dyDescent="0.45">
      <c r="C6" s="5"/>
      <c r="I6" s="6" t="s">
        <v>40</v>
      </c>
      <c r="P6" s="13" t="s">
        <v>142</v>
      </c>
      <c r="Q6" s="13">
        <v>398866</v>
      </c>
    </row>
    <row r="7" spans="1:21" ht="7.5" customHeight="1" thickTop="1" x14ac:dyDescent="0.4">
      <c r="C7" s="7"/>
      <c r="E7" s="1"/>
      <c r="F7" s="37"/>
      <c r="G7" s="37"/>
      <c r="H7" s="37"/>
      <c r="I7" s="37"/>
      <c r="P7" s="13" t="s">
        <v>180</v>
      </c>
      <c r="Q7" s="13">
        <v>371807</v>
      </c>
    </row>
    <row r="8" spans="1:21" x14ac:dyDescent="0.4">
      <c r="B8" s="6"/>
      <c r="C8" s="8" t="s">
        <v>133</v>
      </c>
      <c r="D8" s="52" t="s">
        <v>2</v>
      </c>
      <c r="E8" s="53"/>
      <c r="F8" s="52" t="s">
        <v>323</v>
      </c>
      <c r="G8" s="54"/>
      <c r="H8" s="54"/>
      <c r="I8" s="53"/>
      <c r="J8" s="38"/>
      <c r="K8" s="14" t="s">
        <v>1</v>
      </c>
      <c r="L8" s="14" t="s">
        <v>3</v>
      </c>
      <c r="M8" s="14" t="s">
        <v>4</v>
      </c>
      <c r="N8" s="14" t="s">
        <v>5</v>
      </c>
      <c r="O8" s="12"/>
      <c r="P8" s="13" t="s">
        <v>163</v>
      </c>
      <c r="Q8" s="13">
        <v>309684</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220</v>
      </c>
      <c r="Q9" s="13">
        <v>173569</v>
      </c>
    </row>
    <row r="10" spans="1:21" x14ac:dyDescent="0.4">
      <c r="C10" s="6"/>
      <c r="F10" s="1"/>
      <c r="J10" s="12"/>
      <c r="K10" s="43"/>
      <c r="L10" s="43"/>
      <c r="M10" s="44">
        <v>0</v>
      </c>
      <c r="N10" s="43"/>
      <c r="O10" s="12"/>
      <c r="P10" s="13" t="s">
        <v>298</v>
      </c>
      <c r="Q10" s="13">
        <v>132326</v>
      </c>
    </row>
    <row r="11" spans="1:21" s="15" customFormat="1" x14ac:dyDescent="0.4">
      <c r="A11" s="1"/>
      <c r="B11" s="1"/>
      <c r="C11" s="1"/>
      <c r="D11" s="1"/>
      <c r="F11" s="1" t="s">
        <v>8</v>
      </c>
      <c r="J11" s="12"/>
      <c r="K11" s="43"/>
      <c r="L11" s="43"/>
      <c r="M11" s="44" t="e">
        <f>M10+M9</f>
        <v>#N/A</v>
      </c>
      <c r="N11" s="43"/>
      <c r="O11" s="12"/>
      <c r="P11" s="13" t="s">
        <v>107</v>
      </c>
      <c r="Q11" s="13">
        <v>132270</v>
      </c>
      <c r="R11" s="1"/>
      <c r="S11" s="1"/>
      <c r="T11" s="1"/>
      <c r="U11" s="1"/>
    </row>
    <row r="12" spans="1:21" s="15" customFormat="1" x14ac:dyDescent="0.4">
      <c r="A12" s="1"/>
      <c r="B12" s="1"/>
      <c r="C12" s="1"/>
      <c r="D12" s="1"/>
      <c r="F12" s="1" t="s">
        <v>135</v>
      </c>
      <c r="J12" s="12"/>
      <c r="K12" s="43"/>
      <c r="L12" s="43"/>
      <c r="M12" s="44"/>
      <c r="N12" s="43"/>
      <c r="O12" s="12"/>
      <c r="P12" s="13" t="s">
        <v>202</v>
      </c>
      <c r="Q12" s="13">
        <v>125306</v>
      </c>
      <c r="R12" s="1"/>
      <c r="S12" s="1"/>
      <c r="T12" s="1"/>
      <c r="U12" s="1"/>
    </row>
    <row r="13" spans="1:21" s="15" customFormat="1" x14ac:dyDescent="0.4">
      <c r="A13" s="1"/>
      <c r="B13" s="1"/>
      <c r="C13" s="1"/>
      <c r="D13" s="1"/>
      <c r="F13" s="1"/>
      <c r="J13" s="12"/>
      <c r="K13" s="43"/>
      <c r="L13" s="43"/>
      <c r="M13" s="44"/>
      <c r="N13" s="43"/>
      <c r="O13" s="12"/>
      <c r="P13" s="13" t="s">
        <v>304</v>
      </c>
      <c r="Q13" s="13">
        <v>93859</v>
      </c>
      <c r="R13" s="1"/>
      <c r="S13" s="1"/>
      <c r="T13" s="1"/>
      <c r="U13" s="1"/>
    </row>
    <row r="14" spans="1:21" s="15" customFormat="1" x14ac:dyDescent="0.4">
      <c r="A14" s="1"/>
      <c r="B14" s="3" t="s">
        <v>134</v>
      </c>
      <c r="C14" s="1"/>
      <c r="D14" s="1"/>
      <c r="J14" s="12"/>
      <c r="K14" s="12"/>
      <c r="L14" s="12"/>
      <c r="M14" s="12"/>
      <c r="N14" s="12"/>
      <c r="O14" s="12"/>
      <c r="P14" s="13" t="s">
        <v>84</v>
      </c>
      <c r="Q14" s="13">
        <v>85864</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235</v>
      </c>
      <c r="Q15" s="13">
        <v>59965</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201</v>
      </c>
      <c r="Q16" s="13">
        <v>53404</v>
      </c>
      <c r="R16" s="1"/>
      <c r="S16" s="1"/>
      <c r="T16" s="1"/>
      <c r="U16" s="1"/>
    </row>
    <row r="17" spans="1:21" s="15" customFormat="1" ht="19.5" thickTop="1" x14ac:dyDescent="0.4">
      <c r="A17" s="1"/>
      <c r="B17" s="1"/>
      <c r="C17" s="10" t="s">
        <v>30</v>
      </c>
      <c r="D17" s="1"/>
      <c r="F17" s="1"/>
      <c r="J17" s="12"/>
      <c r="K17" s="43"/>
      <c r="L17" s="43"/>
      <c r="M17" s="44">
        <v>0</v>
      </c>
      <c r="N17" s="43"/>
      <c r="O17" s="12"/>
      <c r="P17" s="13" t="s">
        <v>100</v>
      </c>
      <c r="Q17" s="13">
        <v>53186</v>
      </c>
      <c r="R17" s="1"/>
      <c r="S17" s="1"/>
      <c r="T17" s="1"/>
      <c r="U17" s="1"/>
    </row>
    <row r="18" spans="1:21" s="15" customFormat="1" x14ac:dyDescent="0.4">
      <c r="A18" s="1"/>
      <c r="B18" s="1"/>
      <c r="C18" s="1"/>
      <c r="D18" s="1"/>
      <c r="F18" s="1" t="s">
        <v>8</v>
      </c>
      <c r="J18" s="12"/>
      <c r="K18" s="43"/>
      <c r="L18" s="43"/>
      <c r="M18" s="44">
        <f>M17+M16</f>
        <v>44756.250000000007</v>
      </c>
      <c r="N18" s="43"/>
      <c r="O18" s="12"/>
      <c r="P18" s="13" t="s">
        <v>216</v>
      </c>
      <c r="Q18" s="13">
        <v>48253</v>
      </c>
      <c r="R18" s="1"/>
      <c r="S18" s="1"/>
      <c r="T18" s="1"/>
      <c r="U18" s="1"/>
    </row>
    <row r="19" spans="1:21" s="15" customFormat="1" x14ac:dyDescent="0.4">
      <c r="A19" s="1"/>
      <c r="B19" s="1"/>
      <c r="C19" s="1"/>
      <c r="D19" s="1"/>
      <c r="J19" s="12"/>
      <c r="K19" s="12"/>
      <c r="L19" s="12"/>
      <c r="M19" s="12"/>
      <c r="N19" s="12"/>
      <c r="O19" s="12"/>
      <c r="P19" s="13" t="s">
        <v>197</v>
      </c>
      <c r="Q19" s="13">
        <v>42984</v>
      </c>
      <c r="R19" s="1"/>
      <c r="S19" s="1"/>
      <c r="T19" s="1"/>
      <c r="U19" s="1"/>
    </row>
    <row r="20" spans="1:21" s="15" customFormat="1" x14ac:dyDescent="0.4">
      <c r="A20" s="1"/>
      <c r="B20" s="1"/>
      <c r="C20" s="1"/>
      <c r="D20" s="1"/>
      <c r="J20" s="1"/>
      <c r="K20" s="1"/>
      <c r="L20" s="1"/>
      <c r="M20" s="1"/>
      <c r="N20" s="1"/>
      <c r="O20" s="1"/>
      <c r="P20" s="13" t="s">
        <v>251</v>
      </c>
      <c r="Q20" s="13">
        <v>42509</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301</v>
      </c>
      <c r="Q21" s="13">
        <v>38701</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187</v>
      </c>
      <c r="Q22" s="13">
        <v>28680</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239</v>
      </c>
      <c r="Q23" s="13">
        <v>27336</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172</v>
      </c>
      <c r="Q24" s="13">
        <v>26973</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10</v>
      </c>
      <c r="Q25" s="13">
        <v>24701</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145</v>
      </c>
      <c r="Q26" s="13">
        <v>23107</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245</v>
      </c>
      <c r="Q27" s="13">
        <v>22995</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166</v>
      </c>
      <c r="Q28" s="13">
        <v>22361</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250</v>
      </c>
      <c r="Q29" s="13">
        <v>17712</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266</v>
      </c>
      <c r="Q30" s="13">
        <v>14771</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227</v>
      </c>
      <c r="Q31" s="13">
        <v>14665</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257</v>
      </c>
      <c r="Q32" s="13">
        <v>14248</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242</v>
      </c>
      <c r="Q33" s="13">
        <v>13660</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183</v>
      </c>
      <c r="Q34" s="13">
        <v>12997</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21</v>
      </c>
      <c r="Q35" s="13">
        <v>12813</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167</v>
      </c>
      <c r="Q36" s="13">
        <v>12639</v>
      </c>
      <c r="R36" s="1"/>
      <c r="S36" s="1"/>
      <c r="T36" s="1"/>
      <c r="U36" s="1"/>
    </row>
    <row r="37" spans="1:21" s="15" customFormat="1" x14ac:dyDescent="0.4">
      <c r="A37" s="1"/>
      <c r="B37" s="17"/>
      <c r="C37" s="17"/>
      <c r="D37" s="17"/>
      <c r="E37" s="17"/>
      <c r="F37" s="17"/>
      <c r="G37" s="17"/>
      <c r="H37" s="17"/>
      <c r="I37" s="17"/>
      <c r="J37" s="17"/>
      <c r="K37" s="17"/>
      <c r="L37" s="17"/>
      <c r="M37" s="17"/>
      <c r="N37" s="17"/>
      <c r="O37" s="1"/>
      <c r="P37" s="13" t="s">
        <v>299</v>
      </c>
      <c r="Q37" s="13">
        <v>12106</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208</v>
      </c>
      <c r="Q38" s="13">
        <v>11744</v>
      </c>
      <c r="R38" s="1"/>
      <c r="S38" s="1"/>
      <c r="T38" s="1"/>
      <c r="U38" s="1"/>
    </row>
    <row r="39" spans="1:21" s="15" customFormat="1" x14ac:dyDescent="0.4">
      <c r="A39" s="1"/>
      <c r="B39" s="1"/>
      <c r="C39" s="1"/>
      <c r="D39" s="1"/>
      <c r="J39" s="1"/>
      <c r="K39" s="1"/>
      <c r="L39" s="1"/>
      <c r="M39" s="1"/>
      <c r="N39" s="1"/>
      <c r="O39" s="1"/>
      <c r="P39" s="13" t="s">
        <v>246</v>
      </c>
      <c r="Q39" s="13">
        <v>10675</v>
      </c>
      <c r="R39" s="1"/>
      <c r="S39" s="1"/>
      <c r="T39" s="1"/>
      <c r="U39" s="1"/>
    </row>
    <row r="40" spans="1:21" s="15" customFormat="1" x14ac:dyDescent="0.4">
      <c r="A40" s="1"/>
      <c r="B40" s="1"/>
      <c r="C40" s="1"/>
      <c r="D40" s="1"/>
      <c r="J40" s="1"/>
      <c r="K40" s="1"/>
      <c r="L40" s="1"/>
      <c r="M40" s="1"/>
      <c r="N40" s="1"/>
      <c r="O40" s="1"/>
      <c r="P40" s="13" t="s">
        <v>291</v>
      </c>
      <c r="Q40" s="13">
        <v>10571</v>
      </c>
      <c r="R40" s="1"/>
      <c r="S40" s="1"/>
      <c r="T40" s="1"/>
      <c r="U40" s="1"/>
    </row>
    <row r="41" spans="1:21" s="15" customFormat="1" x14ac:dyDescent="0.4">
      <c r="A41" s="1"/>
      <c r="B41" s="1"/>
      <c r="C41" s="1"/>
      <c r="D41" s="1"/>
      <c r="J41" s="1"/>
      <c r="K41" s="1"/>
      <c r="L41" s="1"/>
      <c r="M41" s="1"/>
      <c r="N41" s="1"/>
      <c r="O41" s="1"/>
      <c r="P41" s="13" t="s">
        <v>16</v>
      </c>
      <c r="Q41" s="13">
        <v>10428</v>
      </c>
      <c r="R41" s="1"/>
      <c r="S41" s="1"/>
      <c r="T41" s="1"/>
      <c r="U41" s="1"/>
    </row>
    <row r="42" spans="1:21" s="15" customFormat="1" x14ac:dyDescent="0.4">
      <c r="A42" s="1"/>
      <c r="B42" s="1"/>
      <c r="C42" s="1"/>
      <c r="D42" s="1"/>
      <c r="J42" s="1"/>
      <c r="K42" s="1"/>
      <c r="L42" s="1"/>
      <c r="M42" s="1"/>
      <c r="N42" s="1"/>
      <c r="O42" s="1"/>
      <c r="P42" s="13" t="s">
        <v>165</v>
      </c>
      <c r="Q42" s="13">
        <v>9189</v>
      </c>
      <c r="R42" s="1"/>
      <c r="S42" s="1"/>
      <c r="T42" s="1"/>
      <c r="U42" s="1"/>
    </row>
    <row r="43" spans="1:21" s="15" customFormat="1" x14ac:dyDescent="0.4">
      <c r="A43" s="1"/>
      <c r="B43" s="1"/>
      <c r="C43" s="1"/>
      <c r="D43" s="1"/>
      <c r="J43" s="1"/>
      <c r="K43" s="1"/>
      <c r="L43" s="1"/>
      <c r="M43" s="1"/>
      <c r="N43" s="1"/>
      <c r="O43" s="1"/>
      <c r="P43" s="13" t="s">
        <v>199</v>
      </c>
      <c r="Q43" s="13">
        <v>9030</v>
      </c>
      <c r="R43" s="1"/>
      <c r="S43" s="1"/>
      <c r="T43" s="1"/>
      <c r="U43" s="1"/>
    </row>
    <row r="44" spans="1:21" s="15" customFormat="1" x14ac:dyDescent="0.4">
      <c r="A44" s="1"/>
      <c r="B44" s="1"/>
      <c r="C44" s="1"/>
      <c r="D44" s="1"/>
      <c r="J44" s="1"/>
      <c r="K44" s="1"/>
      <c r="L44" s="1"/>
      <c r="M44" s="1"/>
      <c r="N44" s="1"/>
      <c r="O44" s="1"/>
      <c r="P44" s="13" t="s">
        <v>231</v>
      </c>
      <c r="Q44" s="13">
        <v>8090</v>
      </c>
      <c r="R44" s="1"/>
      <c r="S44" s="1"/>
      <c r="T44" s="1"/>
      <c r="U44" s="1"/>
    </row>
    <row r="45" spans="1:21" s="15" customFormat="1" x14ac:dyDescent="0.4">
      <c r="A45" s="1"/>
      <c r="B45" s="1"/>
      <c r="C45" s="1"/>
      <c r="D45" s="1"/>
      <c r="J45" s="1"/>
      <c r="K45" s="1"/>
      <c r="L45" s="1"/>
      <c r="M45" s="1"/>
      <c r="N45" s="1"/>
      <c r="O45" s="1"/>
      <c r="P45" s="13" t="s">
        <v>189</v>
      </c>
      <c r="Q45" s="13">
        <v>7191</v>
      </c>
      <c r="R45" s="1"/>
      <c r="S45" s="1"/>
      <c r="T45" s="1"/>
      <c r="U45" s="1"/>
    </row>
    <row r="46" spans="1:21" s="15" customFormat="1" x14ac:dyDescent="0.4">
      <c r="A46" s="1"/>
      <c r="B46" s="1"/>
      <c r="C46" s="1"/>
      <c r="D46" s="1"/>
      <c r="J46" s="1"/>
      <c r="K46" s="1"/>
      <c r="L46" s="1"/>
      <c r="M46" s="1"/>
      <c r="N46" s="1"/>
      <c r="O46" s="1"/>
      <c r="P46" s="13" t="s">
        <v>295</v>
      </c>
      <c r="Q46" s="13">
        <v>6783</v>
      </c>
      <c r="R46" s="1"/>
      <c r="S46" s="1"/>
      <c r="T46" s="1"/>
      <c r="U46" s="1"/>
    </row>
    <row r="47" spans="1:21" s="15" customFormat="1" x14ac:dyDescent="0.4">
      <c r="A47" s="1"/>
      <c r="B47" s="1"/>
      <c r="C47" s="1"/>
      <c r="D47" s="1"/>
      <c r="J47" s="1"/>
      <c r="K47" s="1"/>
      <c r="L47" s="1"/>
      <c r="M47" s="1"/>
      <c r="N47" s="1"/>
      <c r="O47" s="1"/>
      <c r="P47" s="13" t="s">
        <v>158</v>
      </c>
      <c r="Q47" s="13">
        <v>6528</v>
      </c>
      <c r="R47" s="1"/>
      <c r="S47" s="1"/>
      <c r="T47" s="1"/>
      <c r="U47" s="1"/>
    </row>
    <row r="48" spans="1:21" s="15" customFormat="1" x14ac:dyDescent="0.4">
      <c r="A48" s="1"/>
      <c r="B48" s="1"/>
      <c r="C48" s="1"/>
      <c r="D48" s="1"/>
      <c r="J48" s="1"/>
      <c r="K48" s="1"/>
      <c r="L48" s="1"/>
      <c r="M48" s="1"/>
      <c r="N48" s="1"/>
      <c r="O48" s="1"/>
      <c r="P48" s="13" t="s">
        <v>152</v>
      </c>
      <c r="Q48" s="13">
        <v>6341</v>
      </c>
      <c r="R48" s="1"/>
      <c r="S48" s="1"/>
      <c r="T48" s="1"/>
      <c r="U48" s="1"/>
    </row>
    <row r="49" spans="1:21" s="15" customFormat="1" x14ac:dyDescent="0.4">
      <c r="A49" s="1"/>
      <c r="B49" s="1"/>
      <c r="C49" s="1"/>
      <c r="D49" s="1"/>
      <c r="J49" s="1"/>
      <c r="K49" s="1"/>
      <c r="L49" s="1"/>
      <c r="M49" s="1"/>
      <c r="N49" s="1"/>
      <c r="O49" s="1"/>
      <c r="P49" s="13" t="s">
        <v>253</v>
      </c>
      <c r="Q49" s="13">
        <v>6288</v>
      </c>
      <c r="R49" s="1"/>
      <c r="S49" s="1"/>
      <c r="T49" s="1"/>
      <c r="U49" s="1"/>
    </row>
    <row r="50" spans="1:21" s="15" customFormat="1" x14ac:dyDescent="0.4">
      <c r="A50" s="1"/>
      <c r="B50" s="1"/>
      <c r="C50" s="1"/>
      <c r="D50" s="1"/>
      <c r="J50" s="1"/>
      <c r="K50" s="1"/>
      <c r="L50" s="1"/>
      <c r="M50" s="1"/>
      <c r="N50" s="1"/>
      <c r="O50" s="1"/>
      <c r="P50" s="13" t="s">
        <v>184</v>
      </c>
      <c r="Q50" s="13">
        <v>6214</v>
      </c>
      <c r="R50" s="1"/>
      <c r="S50" s="1"/>
      <c r="T50" s="1"/>
      <c r="U50" s="1"/>
    </row>
    <row r="51" spans="1:21" s="15" customFormat="1" x14ac:dyDescent="0.4">
      <c r="A51" s="1"/>
      <c r="B51" s="1"/>
      <c r="C51" s="1"/>
      <c r="D51" s="1"/>
      <c r="J51" s="1"/>
      <c r="K51" s="1"/>
      <c r="L51" s="1"/>
      <c r="M51" s="1"/>
      <c r="N51" s="1"/>
      <c r="O51" s="1"/>
      <c r="P51" s="13" t="s">
        <v>303</v>
      </c>
      <c r="Q51" s="13">
        <v>6170</v>
      </c>
      <c r="R51" s="1"/>
      <c r="S51" s="1"/>
      <c r="T51" s="1"/>
      <c r="U51" s="1"/>
    </row>
    <row r="52" spans="1:21" s="15" customFormat="1" x14ac:dyDescent="0.4">
      <c r="A52" s="1"/>
      <c r="B52" s="1"/>
      <c r="C52" s="1"/>
      <c r="D52" s="1"/>
      <c r="J52" s="1"/>
      <c r="K52" s="1"/>
      <c r="L52" s="1"/>
      <c r="M52" s="1"/>
      <c r="N52" s="1"/>
      <c r="O52" s="1"/>
      <c r="P52" s="13" t="s">
        <v>176</v>
      </c>
      <c r="Q52" s="13">
        <v>6035</v>
      </c>
      <c r="R52" s="1"/>
      <c r="S52" s="1"/>
      <c r="T52" s="1"/>
      <c r="U52" s="1"/>
    </row>
    <row r="53" spans="1:21" x14ac:dyDescent="0.4">
      <c r="P53" s="13" t="s">
        <v>200</v>
      </c>
      <c r="Q53" s="13">
        <v>5715</v>
      </c>
    </row>
    <row r="54" spans="1:21" x14ac:dyDescent="0.4">
      <c r="P54" s="13" t="s">
        <v>164</v>
      </c>
      <c r="Q54" s="13">
        <v>4129</v>
      </c>
    </row>
    <row r="55" spans="1:21" x14ac:dyDescent="0.4">
      <c r="P55" s="13" t="s">
        <v>265</v>
      </c>
      <c r="Q55" s="13">
        <v>3852</v>
      </c>
    </row>
    <row r="56" spans="1:21" x14ac:dyDescent="0.4">
      <c r="P56" s="13" t="s">
        <v>11</v>
      </c>
      <c r="Q56" s="13">
        <v>3684</v>
      </c>
    </row>
    <row r="57" spans="1:21" x14ac:dyDescent="0.4">
      <c r="P57" s="13" t="s">
        <v>112</v>
      </c>
      <c r="Q57" s="13">
        <v>3422</v>
      </c>
    </row>
    <row r="58" spans="1:21" x14ac:dyDescent="0.4">
      <c r="P58" s="13" t="s">
        <v>219</v>
      </c>
      <c r="Q58" s="13">
        <v>3128</v>
      </c>
    </row>
    <row r="59" spans="1:21" x14ac:dyDescent="0.4">
      <c r="P59" s="13" t="s">
        <v>82</v>
      </c>
      <c r="Q59" s="13">
        <v>3047</v>
      </c>
    </row>
    <row r="60" spans="1:21" x14ac:dyDescent="0.4">
      <c r="P60" s="13" t="s">
        <v>234</v>
      </c>
      <c r="Q60" s="13">
        <v>3040</v>
      </c>
    </row>
    <row r="61" spans="1:21" x14ac:dyDescent="0.4">
      <c r="P61" s="13" t="s">
        <v>17</v>
      </c>
      <c r="Q61" s="13">
        <v>2664</v>
      </c>
    </row>
    <row r="62" spans="1:21" x14ac:dyDescent="0.4">
      <c r="P62" s="13" t="s">
        <v>97</v>
      </c>
      <c r="Q62" s="13">
        <v>2230</v>
      </c>
    </row>
    <row r="63" spans="1:21" x14ac:dyDescent="0.4">
      <c r="P63" s="13" t="s">
        <v>302</v>
      </c>
      <c r="Q63" s="13">
        <v>2188</v>
      </c>
    </row>
    <row r="64" spans="1:21" x14ac:dyDescent="0.4">
      <c r="P64" s="13" t="s">
        <v>225</v>
      </c>
      <c r="Q64" s="13">
        <v>2049</v>
      </c>
    </row>
    <row r="65" spans="16:17" x14ac:dyDescent="0.4">
      <c r="P65" s="13" t="s">
        <v>25</v>
      </c>
      <c r="Q65" s="13">
        <v>1744</v>
      </c>
    </row>
    <row r="66" spans="16:17" x14ac:dyDescent="0.4">
      <c r="P66" s="13" t="s">
        <v>305</v>
      </c>
      <c r="Q66" s="13">
        <v>1570</v>
      </c>
    </row>
    <row r="67" spans="16:17" x14ac:dyDescent="0.4">
      <c r="P67" s="13" t="s">
        <v>260</v>
      </c>
      <c r="Q67" s="13">
        <v>1550</v>
      </c>
    </row>
    <row r="68" spans="16:17" x14ac:dyDescent="0.4">
      <c r="P68" s="13" t="s">
        <v>194</v>
      </c>
      <c r="Q68" s="13">
        <v>1384</v>
      </c>
    </row>
    <row r="69" spans="16:17" x14ac:dyDescent="0.4">
      <c r="P69" s="13" t="s">
        <v>203</v>
      </c>
      <c r="Q69" s="13">
        <v>1342</v>
      </c>
    </row>
    <row r="70" spans="16:17" x14ac:dyDescent="0.4">
      <c r="P70" s="13" t="s">
        <v>20</v>
      </c>
      <c r="Q70" s="13">
        <v>1136</v>
      </c>
    </row>
    <row r="71" spans="16:17" x14ac:dyDescent="0.4">
      <c r="P71" s="13" t="s">
        <v>42</v>
      </c>
      <c r="Q71" s="13">
        <v>1028</v>
      </c>
    </row>
    <row r="72" spans="16:17" x14ac:dyDescent="0.4">
      <c r="P72" s="13" t="s">
        <v>85</v>
      </c>
      <c r="Q72" s="13">
        <v>980</v>
      </c>
    </row>
    <row r="73" spans="16:17" x14ac:dyDescent="0.4">
      <c r="P73" s="13" t="s">
        <v>33</v>
      </c>
      <c r="Q73" s="13">
        <v>812</v>
      </c>
    </row>
    <row r="74" spans="16:17" x14ac:dyDescent="0.4">
      <c r="P74" s="13" t="s">
        <v>247</v>
      </c>
      <c r="Q74" s="13">
        <v>483</v>
      </c>
    </row>
    <row r="75" spans="16:17" x14ac:dyDescent="0.4">
      <c r="P75" s="13" t="s">
        <v>43</v>
      </c>
      <c r="Q75" s="13">
        <v>478</v>
      </c>
    </row>
    <row r="76" spans="16:17" x14ac:dyDescent="0.4">
      <c r="P76" s="13" t="s">
        <v>117</v>
      </c>
      <c r="Q76" s="13">
        <v>318</v>
      </c>
    </row>
    <row r="77" spans="16:17" x14ac:dyDescent="0.4">
      <c r="P77" s="13" t="s">
        <v>153</v>
      </c>
      <c r="Q77" s="13">
        <v>120</v>
      </c>
    </row>
    <row r="78" spans="16:17" x14ac:dyDescent="0.4">
      <c r="P78" s="13" t="s">
        <v>26</v>
      </c>
      <c r="Q78" s="13">
        <v>110</v>
      </c>
    </row>
    <row r="79" spans="16:17" x14ac:dyDescent="0.4">
      <c r="P79" s="13" t="s">
        <v>111</v>
      </c>
      <c r="Q79" s="13">
        <v>53</v>
      </c>
    </row>
    <row r="80" spans="16:17" x14ac:dyDescent="0.4">
      <c r="P80" s="13" t="s">
        <v>28</v>
      </c>
      <c r="Q80" s="13">
        <v>21</v>
      </c>
    </row>
    <row r="81" spans="16:17" x14ac:dyDescent="0.4">
      <c r="P81" s="13" t="s">
        <v>209</v>
      </c>
      <c r="Q81" s="13">
        <v>20</v>
      </c>
    </row>
    <row r="82" spans="16:17" x14ac:dyDescent="0.4">
      <c r="P82" s="13" t="s">
        <v>113</v>
      </c>
      <c r="Q82" s="13">
        <v>10</v>
      </c>
    </row>
    <row r="83" spans="16:17" x14ac:dyDescent="0.4">
      <c r="P83" s="13" t="s">
        <v>46</v>
      </c>
      <c r="Q83" s="13">
        <v>4</v>
      </c>
    </row>
    <row r="84" spans="16:17" x14ac:dyDescent="0.4">
      <c r="P84" s="13" t="s">
        <v>168</v>
      </c>
      <c r="Q84" s="13">
        <v>2</v>
      </c>
    </row>
  </sheetData>
  <sheetProtection algorithmName="SHA-512" hashValue="UOWkjucaVsWWEQXtNVjCzXUr6JX8lW8EruPJNKVpy06bLRZcbWg7xr5nj0n5FGFNxnKys3GZKvQ3TgHsd6TdYg==" saltValue="w9FFC8au6cDPeTwAQaxZXQ=="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05D02-89B6-4E2D-BDC5-61E9B3D81769}">
  <dimension ref="A1:R92"/>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6" width="9" style="13"/>
    <col min="17" max="17" width="9.5" style="13" bestFit="1" customWidth="1"/>
    <col min="18" max="18" width="9" style="15"/>
    <col min="19" max="16384" width="9" style="1"/>
  </cols>
  <sheetData>
    <row r="1" spans="1:17" ht="8.25" customHeight="1" x14ac:dyDescent="0.4">
      <c r="P1" s="13" t="s">
        <v>39</v>
      </c>
      <c r="Q1" s="13">
        <v>11025638</v>
      </c>
    </row>
    <row r="2" spans="1:17" ht="26.25" x14ac:dyDescent="0.4">
      <c r="B2" s="11" t="s">
        <v>78</v>
      </c>
      <c r="P2" s="13" t="s">
        <v>161</v>
      </c>
      <c r="Q2" s="13">
        <v>4884334</v>
      </c>
    </row>
    <row r="3" spans="1:17" x14ac:dyDescent="0.4">
      <c r="B3" s="2"/>
      <c r="P3" s="13" t="s">
        <v>289</v>
      </c>
      <c r="Q3" s="13">
        <v>1680688</v>
      </c>
    </row>
    <row r="4" spans="1:17" x14ac:dyDescent="0.4">
      <c r="B4" s="3" t="s">
        <v>32</v>
      </c>
      <c r="P4" s="13" t="s">
        <v>163</v>
      </c>
      <c r="Q4" s="13">
        <v>720839</v>
      </c>
    </row>
    <row r="5" spans="1:17" ht="20.25" customHeight="1" thickBot="1" x14ac:dyDescent="0.45">
      <c r="C5" s="4" t="s">
        <v>9</v>
      </c>
      <c r="I5" s="6" t="s">
        <v>300</v>
      </c>
      <c r="J5" s="49" t="s">
        <v>81</v>
      </c>
      <c r="P5" s="13" t="s">
        <v>148</v>
      </c>
      <c r="Q5" s="13">
        <v>511657</v>
      </c>
    </row>
    <row r="6" spans="1:17" ht="20.25" thickTop="1" thickBot="1" x14ac:dyDescent="0.45">
      <c r="C6" s="5"/>
      <c r="I6" s="6" t="s">
        <v>40</v>
      </c>
      <c r="P6" s="13" t="s">
        <v>142</v>
      </c>
      <c r="Q6" s="13">
        <v>429228</v>
      </c>
    </row>
    <row r="7" spans="1:17" ht="7.5" customHeight="1" thickTop="1" x14ac:dyDescent="0.4">
      <c r="C7" s="7"/>
      <c r="E7" s="1"/>
      <c r="F7" s="37"/>
      <c r="G7" s="37"/>
      <c r="H7" s="37"/>
      <c r="I7" s="37"/>
      <c r="P7" s="13" t="s">
        <v>227</v>
      </c>
      <c r="Q7" s="13">
        <v>380917</v>
      </c>
    </row>
    <row r="8" spans="1:17" x14ac:dyDescent="0.4">
      <c r="B8" s="6"/>
      <c r="C8" s="8" t="s">
        <v>133</v>
      </c>
      <c r="D8" s="52" t="s">
        <v>2</v>
      </c>
      <c r="E8" s="53"/>
      <c r="F8" s="52" t="s">
        <v>240</v>
      </c>
      <c r="G8" s="54"/>
      <c r="H8" s="54"/>
      <c r="I8" s="53"/>
      <c r="J8" s="38"/>
      <c r="K8" s="14" t="s">
        <v>1</v>
      </c>
      <c r="L8" s="14" t="s">
        <v>3</v>
      </c>
      <c r="M8" s="14" t="s">
        <v>4</v>
      </c>
      <c r="N8" s="14" t="s">
        <v>5</v>
      </c>
      <c r="O8" s="12"/>
      <c r="P8" s="13" t="s">
        <v>220</v>
      </c>
      <c r="Q8" s="13">
        <v>264231</v>
      </c>
    </row>
    <row r="9" spans="1:17"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218</v>
      </c>
      <c r="Q9" s="13">
        <v>222147</v>
      </c>
    </row>
    <row r="10" spans="1:17" x14ac:dyDescent="0.4">
      <c r="C10" s="6"/>
      <c r="F10" s="1"/>
      <c r="J10" s="12"/>
      <c r="K10" s="43"/>
      <c r="L10" s="43"/>
      <c r="M10" s="44">
        <v>0</v>
      </c>
      <c r="N10" s="43"/>
      <c r="O10" s="12"/>
      <c r="P10" s="13" t="s">
        <v>180</v>
      </c>
      <c r="Q10" s="13">
        <v>215527</v>
      </c>
    </row>
    <row r="11" spans="1:17" s="15" customFormat="1" x14ac:dyDescent="0.4">
      <c r="A11" s="1"/>
      <c r="B11" s="1"/>
      <c r="C11" s="1"/>
      <c r="D11" s="1"/>
      <c r="F11" s="1" t="s">
        <v>8</v>
      </c>
      <c r="J11" s="12"/>
      <c r="K11" s="43"/>
      <c r="L11" s="43"/>
      <c r="M11" s="44" t="e">
        <f>M10+M9</f>
        <v>#N/A</v>
      </c>
      <c r="N11" s="43"/>
      <c r="O11" s="12"/>
      <c r="P11" s="13" t="s">
        <v>100</v>
      </c>
      <c r="Q11" s="13">
        <v>187968</v>
      </c>
    </row>
    <row r="12" spans="1:17" s="15" customFormat="1" x14ac:dyDescent="0.4">
      <c r="A12" s="1"/>
      <c r="B12" s="1"/>
      <c r="C12" s="1"/>
      <c r="D12" s="1"/>
      <c r="F12" s="1" t="s">
        <v>135</v>
      </c>
      <c r="J12" s="12"/>
      <c r="K12" s="43"/>
      <c r="L12" s="43"/>
      <c r="M12" s="44"/>
      <c r="N12" s="43"/>
      <c r="O12" s="12"/>
      <c r="P12" s="13" t="s">
        <v>84</v>
      </c>
      <c r="Q12" s="13">
        <v>124160</v>
      </c>
    </row>
    <row r="13" spans="1:17" s="15" customFormat="1" x14ac:dyDescent="0.4">
      <c r="A13" s="1"/>
      <c r="B13" s="1"/>
      <c r="C13" s="1"/>
      <c r="D13" s="1"/>
      <c r="F13" s="1"/>
      <c r="J13" s="12"/>
      <c r="K13" s="43"/>
      <c r="L13" s="43"/>
      <c r="M13" s="44"/>
      <c r="N13" s="43"/>
      <c r="O13" s="12"/>
      <c r="P13" s="13" t="s">
        <v>167</v>
      </c>
      <c r="Q13" s="13">
        <v>102599</v>
      </c>
    </row>
    <row r="14" spans="1:17" s="15" customFormat="1" x14ac:dyDescent="0.4">
      <c r="A14" s="1"/>
      <c r="B14" s="3" t="s">
        <v>134</v>
      </c>
      <c r="C14" s="1"/>
      <c r="D14" s="1"/>
      <c r="J14" s="12"/>
      <c r="K14" s="12"/>
      <c r="L14" s="12"/>
      <c r="M14" s="12"/>
      <c r="N14" s="12"/>
      <c r="O14" s="12"/>
      <c r="P14" s="13" t="s">
        <v>82</v>
      </c>
      <c r="Q14" s="13">
        <v>97633</v>
      </c>
    </row>
    <row r="15" spans="1:17" s="15" customFormat="1" ht="19.5" thickBot="1" x14ac:dyDescent="0.45">
      <c r="A15" s="1"/>
      <c r="B15" s="1"/>
      <c r="C15" s="36" t="s">
        <v>133</v>
      </c>
      <c r="D15" s="60" t="s">
        <v>2</v>
      </c>
      <c r="E15" s="61"/>
      <c r="F15" s="60" t="s">
        <v>240</v>
      </c>
      <c r="G15" s="62"/>
      <c r="H15" s="62"/>
      <c r="I15" s="61"/>
      <c r="J15" s="12"/>
      <c r="K15" s="14" t="s">
        <v>1</v>
      </c>
      <c r="L15" s="14" t="s">
        <v>3</v>
      </c>
      <c r="M15" s="14" t="s">
        <v>4</v>
      </c>
      <c r="N15" s="14" t="s">
        <v>5</v>
      </c>
      <c r="O15" s="12"/>
      <c r="P15" s="13" t="s">
        <v>242</v>
      </c>
      <c r="Q15" s="13">
        <v>91596</v>
      </c>
    </row>
    <row r="16" spans="1:17"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291</v>
      </c>
      <c r="Q16" s="13">
        <v>88071</v>
      </c>
    </row>
    <row r="17" spans="1:17" s="15" customFormat="1" ht="19.5" thickTop="1" x14ac:dyDescent="0.4">
      <c r="A17" s="1"/>
      <c r="B17" s="1"/>
      <c r="C17" s="10" t="s">
        <v>30</v>
      </c>
      <c r="D17" s="1"/>
      <c r="F17" s="1"/>
      <c r="J17" s="12"/>
      <c r="K17" s="43"/>
      <c r="L17" s="43"/>
      <c r="M17" s="44">
        <v>0</v>
      </c>
      <c r="N17" s="43"/>
      <c r="O17" s="12"/>
      <c r="P17" s="13" t="s">
        <v>239</v>
      </c>
      <c r="Q17" s="13">
        <v>81058</v>
      </c>
    </row>
    <row r="18" spans="1:17" s="15" customFormat="1" x14ac:dyDescent="0.4">
      <c r="A18" s="1"/>
      <c r="B18" s="1"/>
      <c r="C18" s="1"/>
      <c r="D18" s="1"/>
      <c r="F18" s="1" t="s">
        <v>8</v>
      </c>
      <c r="J18" s="12"/>
      <c r="K18" s="43"/>
      <c r="L18" s="43"/>
      <c r="M18" s="44">
        <f>M17+M16</f>
        <v>44756.250000000007</v>
      </c>
      <c r="N18" s="43"/>
      <c r="O18" s="12"/>
      <c r="P18" s="13" t="s">
        <v>201</v>
      </c>
      <c r="Q18" s="13">
        <v>79522</v>
      </c>
    </row>
    <row r="19" spans="1:17" s="15" customFormat="1" x14ac:dyDescent="0.4">
      <c r="A19" s="1"/>
      <c r="B19" s="1"/>
      <c r="C19" s="1"/>
      <c r="D19" s="1"/>
      <c r="J19" s="12"/>
      <c r="K19" s="12"/>
      <c r="L19" s="12"/>
      <c r="M19" s="12"/>
      <c r="N19" s="12"/>
      <c r="O19" s="12"/>
      <c r="P19" s="13" t="s">
        <v>235</v>
      </c>
      <c r="Q19" s="13">
        <v>79119</v>
      </c>
    </row>
    <row r="20" spans="1:17" s="15" customFormat="1" x14ac:dyDescent="0.4">
      <c r="A20" s="1"/>
      <c r="B20" s="1"/>
      <c r="C20" s="1"/>
      <c r="D20" s="1"/>
      <c r="J20" s="1"/>
      <c r="K20" s="1"/>
      <c r="L20" s="1"/>
      <c r="M20" s="1"/>
      <c r="N20" s="1"/>
      <c r="O20" s="1"/>
      <c r="P20" s="13" t="s">
        <v>202</v>
      </c>
      <c r="Q20" s="13">
        <v>75888</v>
      </c>
    </row>
    <row r="21" spans="1:17" s="15" customFormat="1" ht="25.5" x14ac:dyDescent="0.4">
      <c r="A21" s="1"/>
      <c r="B21" s="16" t="s">
        <v>127</v>
      </c>
      <c r="C21" s="17"/>
      <c r="D21" s="17"/>
      <c r="E21" s="17"/>
      <c r="F21" s="17"/>
      <c r="G21" s="17"/>
      <c r="H21" s="17"/>
      <c r="I21" s="17"/>
      <c r="J21" s="17"/>
      <c r="K21" s="17"/>
      <c r="L21" s="17"/>
      <c r="M21" s="17"/>
      <c r="N21" s="17"/>
      <c r="O21" s="1"/>
      <c r="P21" s="13" t="s">
        <v>197</v>
      </c>
      <c r="Q21" s="13">
        <v>72240</v>
      </c>
    </row>
    <row r="22" spans="1:17" s="15" customFormat="1" ht="12" customHeight="1" thickBot="1" x14ac:dyDescent="0.45">
      <c r="A22" s="1"/>
      <c r="B22" s="17"/>
      <c r="C22" s="17"/>
      <c r="D22" s="17"/>
      <c r="E22" s="17"/>
      <c r="F22" s="17"/>
      <c r="G22" s="17"/>
      <c r="H22" s="17"/>
      <c r="I22" s="17"/>
      <c r="J22" s="17"/>
      <c r="K22" s="17"/>
      <c r="L22" s="17"/>
      <c r="M22" s="17"/>
      <c r="N22" s="17"/>
      <c r="O22" s="1"/>
      <c r="P22" s="13" t="s">
        <v>295</v>
      </c>
      <c r="Q22" s="13">
        <v>54300</v>
      </c>
    </row>
    <row r="23" spans="1:17" s="15" customFormat="1" x14ac:dyDescent="0.4">
      <c r="A23" s="1"/>
      <c r="B23" s="64"/>
      <c r="C23" s="65"/>
      <c r="D23" s="68" t="s">
        <v>52</v>
      </c>
      <c r="E23" s="69"/>
      <c r="F23" s="69"/>
      <c r="G23" s="69"/>
      <c r="H23" s="69"/>
      <c r="I23" s="69"/>
      <c r="J23" s="69"/>
      <c r="K23" s="69"/>
      <c r="L23" s="69"/>
      <c r="M23" s="69"/>
      <c r="N23" s="70"/>
      <c r="O23" s="1"/>
      <c r="P23" s="13" t="s">
        <v>260</v>
      </c>
      <c r="Q23" s="13">
        <v>48157</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219</v>
      </c>
      <c r="Q24" s="13">
        <v>43039</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253</v>
      </c>
      <c r="Q25" s="13">
        <v>37798</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145</v>
      </c>
      <c r="Q26" s="13">
        <v>35084</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42</v>
      </c>
      <c r="Q27" s="13">
        <v>29250</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216</v>
      </c>
      <c r="Q28" s="13">
        <v>28844</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187</v>
      </c>
      <c r="Q29" s="13">
        <v>24102</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251</v>
      </c>
      <c r="Q30" s="13">
        <v>21737</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259</v>
      </c>
      <c r="Q31" s="13">
        <v>18968</v>
      </c>
    </row>
    <row r="32" spans="1:17"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298</v>
      </c>
      <c r="Q32" s="13">
        <v>18575</v>
      </c>
    </row>
    <row r="33" spans="1:17" s="15" customFormat="1" ht="5.25" customHeight="1" x14ac:dyDescent="0.4">
      <c r="A33" s="1"/>
      <c r="B33" s="1"/>
      <c r="C33" s="17"/>
      <c r="D33" s="17"/>
      <c r="E33" s="17"/>
      <c r="F33" s="17"/>
      <c r="G33" s="17"/>
      <c r="H33" s="17"/>
      <c r="I33" s="17"/>
      <c r="J33" s="17"/>
      <c r="K33" s="17"/>
      <c r="L33" s="17"/>
      <c r="M33" s="17"/>
      <c r="N33" s="17"/>
      <c r="O33" s="1"/>
      <c r="P33" s="13" t="s">
        <v>246</v>
      </c>
      <c r="Q33" s="13">
        <v>17805</v>
      </c>
    </row>
    <row r="34" spans="1:17" s="15" customFormat="1" x14ac:dyDescent="0.4">
      <c r="A34" s="1"/>
      <c r="B34" s="50" t="s">
        <v>74</v>
      </c>
      <c r="C34" s="17"/>
      <c r="D34" s="17"/>
      <c r="E34" s="17"/>
      <c r="F34" s="17"/>
      <c r="G34" s="17"/>
      <c r="H34" s="17"/>
      <c r="I34" s="17"/>
      <c r="J34" s="17"/>
      <c r="K34" s="17"/>
      <c r="L34" s="17"/>
      <c r="M34" s="17"/>
      <c r="N34" s="17"/>
      <c r="O34" s="1"/>
      <c r="P34" s="13" t="s">
        <v>250</v>
      </c>
      <c r="Q34" s="13">
        <v>17679</v>
      </c>
    </row>
    <row r="35" spans="1:17" s="15" customFormat="1" x14ac:dyDescent="0.4">
      <c r="A35" s="1"/>
      <c r="B35" s="17" t="s">
        <v>80</v>
      </c>
      <c r="C35" s="17"/>
      <c r="D35" s="17"/>
      <c r="E35" s="17"/>
      <c r="F35" s="17"/>
      <c r="G35" s="17"/>
      <c r="H35" s="17"/>
      <c r="I35" s="17"/>
      <c r="J35" s="17"/>
      <c r="K35" s="17"/>
      <c r="L35" s="17"/>
      <c r="M35" s="17"/>
      <c r="N35" s="17"/>
      <c r="O35" s="1"/>
      <c r="P35" s="13" t="s">
        <v>200</v>
      </c>
      <c r="Q35" s="13">
        <v>16407</v>
      </c>
    </row>
    <row r="36" spans="1:17" s="15" customFormat="1" x14ac:dyDescent="0.4">
      <c r="A36" s="1"/>
      <c r="B36" s="51" t="s">
        <v>296</v>
      </c>
      <c r="C36" s="17"/>
      <c r="D36" s="17"/>
      <c r="E36" s="17"/>
      <c r="F36" s="17"/>
      <c r="G36" s="17"/>
      <c r="H36" s="17"/>
      <c r="I36" s="17"/>
      <c r="J36" s="17"/>
      <c r="K36" s="17"/>
      <c r="L36" s="17"/>
      <c r="M36" s="17"/>
      <c r="N36" s="17"/>
      <c r="O36" s="1"/>
      <c r="P36" s="13" t="s">
        <v>136</v>
      </c>
      <c r="Q36" s="13">
        <v>12820</v>
      </c>
    </row>
    <row r="37" spans="1:17" s="15" customFormat="1" x14ac:dyDescent="0.4">
      <c r="A37" s="1"/>
      <c r="B37" s="17"/>
      <c r="C37" s="17"/>
      <c r="D37" s="17"/>
      <c r="E37" s="17"/>
      <c r="F37" s="17"/>
      <c r="G37" s="17"/>
      <c r="H37" s="17"/>
      <c r="I37" s="17"/>
      <c r="J37" s="17"/>
      <c r="K37" s="17"/>
      <c r="L37" s="17"/>
      <c r="M37" s="17"/>
      <c r="N37" s="17"/>
      <c r="O37" s="1"/>
      <c r="P37" s="13" t="s">
        <v>255</v>
      </c>
      <c r="Q37" s="13">
        <v>12772</v>
      </c>
    </row>
    <row r="38" spans="1:17" s="15" customFormat="1" x14ac:dyDescent="0.4">
      <c r="A38" s="1"/>
      <c r="B38" s="17" t="s">
        <v>132</v>
      </c>
      <c r="C38" s="17"/>
      <c r="D38" s="17"/>
      <c r="E38" s="17"/>
      <c r="F38" s="17"/>
      <c r="G38" s="17"/>
      <c r="H38" s="17"/>
      <c r="I38" s="17"/>
      <c r="J38" s="17"/>
      <c r="K38" s="17"/>
      <c r="L38" s="17"/>
      <c r="M38" s="17"/>
      <c r="N38" s="17"/>
      <c r="O38" s="1"/>
      <c r="P38" s="13" t="s">
        <v>199</v>
      </c>
      <c r="Q38" s="13">
        <v>12748</v>
      </c>
    </row>
    <row r="39" spans="1:17" s="15" customFormat="1" x14ac:dyDescent="0.4">
      <c r="A39" s="1"/>
      <c r="B39" s="1"/>
      <c r="C39" s="1"/>
      <c r="D39" s="1"/>
      <c r="J39" s="1"/>
      <c r="K39" s="1"/>
      <c r="L39" s="1"/>
      <c r="M39" s="1"/>
      <c r="N39" s="1"/>
      <c r="O39" s="1"/>
      <c r="P39" s="13" t="s">
        <v>20</v>
      </c>
      <c r="Q39" s="13">
        <v>12693</v>
      </c>
    </row>
    <row r="40" spans="1:17" s="15" customFormat="1" x14ac:dyDescent="0.4">
      <c r="A40" s="1"/>
      <c r="B40" s="1"/>
      <c r="C40" s="1"/>
      <c r="D40" s="1"/>
      <c r="J40" s="1"/>
      <c r="K40" s="1"/>
      <c r="L40" s="1"/>
      <c r="M40" s="1"/>
      <c r="N40" s="1"/>
      <c r="O40" s="1"/>
      <c r="P40" s="13" t="s">
        <v>152</v>
      </c>
      <c r="Q40" s="13">
        <v>12015</v>
      </c>
    </row>
    <row r="41" spans="1:17" s="15" customFormat="1" x14ac:dyDescent="0.4">
      <c r="A41" s="1"/>
      <c r="B41" s="1"/>
      <c r="C41" s="1"/>
      <c r="D41" s="1"/>
      <c r="J41" s="1"/>
      <c r="K41" s="1"/>
      <c r="L41" s="1"/>
      <c r="M41" s="1"/>
      <c r="N41" s="1"/>
      <c r="O41" s="1"/>
      <c r="P41" s="13" t="s">
        <v>208</v>
      </c>
      <c r="Q41" s="13">
        <v>11551</v>
      </c>
    </row>
    <row r="42" spans="1:17" s="15" customFormat="1" x14ac:dyDescent="0.4">
      <c r="A42" s="1"/>
      <c r="B42" s="1"/>
      <c r="C42" s="1"/>
      <c r="D42" s="1"/>
      <c r="J42" s="1"/>
      <c r="K42" s="1"/>
      <c r="L42" s="1"/>
      <c r="M42" s="1"/>
      <c r="N42" s="1"/>
      <c r="O42" s="1"/>
      <c r="P42" s="13" t="s">
        <v>189</v>
      </c>
      <c r="Q42" s="13">
        <v>10011</v>
      </c>
    </row>
    <row r="43" spans="1:17" s="15" customFormat="1" x14ac:dyDescent="0.4">
      <c r="A43" s="1"/>
      <c r="B43" s="1"/>
      <c r="C43" s="1"/>
      <c r="D43" s="1"/>
      <c r="J43" s="1"/>
      <c r="K43" s="1"/>
      <c r="L43" s="1"/>
      <c r="M43" s="1"/>
      <c r="N43" s="1"/>
      <c r="O43" s="1"/>
      <c r="P43" s="13" t="s">
        <v>16</v>
      </c>
      <c r="Q43" s="13">
        <v>9845</v>
      </c>
    </row>
    <row r="44" spans="1:17" s="15" customFormat="1" x14ac:dyDescent="0.4">
      <c r="A44" s="1"/>
      <c r="B44" s="1"/>
      <c r="C44" s="1"/>
      <c r="D44" s="1"/>
      <c r="J44" s="1"/>
      <c r="K44" s="1"/>
      <c r="L44" s="1"/>
      <c r="M44" s="1"/>
      <c r="N44" s="1"/>
      <c r="O44" s="1"/>
      <c r="P44" s="13" t="s">
        <v>107</v>
      </c>
      <c r="Q44" s="13">
        <v>9647</v>
      </c>
    </row>
    <row r="45" spans="1:17" s="15" customFormat="1" x14ac:dyDescent="0.4">
      <c r="A45" s="1"/>
      <c r="B45" s="1"/>
      <c r="C45" s="1"/>
      <c r="D45" s="1"/>
      <c r="J45" s="1"/>
      <c r="K45" s="1"/>
      <c r="L45" s="1"/>
      <c r="M45" s="1"/>
      <c r="N45" s="1"/>
      <c r="O45" s="1"/>
      <c r="P45" s="13" t="s">
        <v>172</v>
      </c>
      <c r="Q45" s="13">
        <v>9420</v>
      </c>
    </row>
    <row r="46" spans="1:17" s="15" customFormat="1" x14ac:dyDescent="0.4">
      <c r="A46" s="1"/>
      <c r="B46" s="1"/>
      <c r="C46" s="1"/>
      <c r="D46" s="1"/>
      <c r="J46" s="1"/>
      <c r="K46" s="1"/>
      <c r="L46" s="1"/>
      <c r="M46" s="1"/>
      <c r="N46" s="1"/>
      <c r="O46" s="1"/>
      <c r="P46" s="13" t="s">
        <v>176</v>
      </c>
      <c r="Q46" s="13">
        <v>9008</v>
      </c>
    </row>
    <row r="47" spans="1:17" s="15" customFormat="1" x14ac:dyDescent="0.4">
      <c r="A47" s="1"/>
      <c r="B47" s="1"/>
      <c r="C47" s="1"/>
      <c r="D47" s="1"/>
      <c r="J47" s="1"/>
      <c r="K47" s="1"/>
      <c r="L47" s="1"/>
      <c r="M47" s="1"/>
      <c r="N47" s="1"/>
      <c r="O47" s="1"/>
      <c r="P47" s="13" t="s">
        <v>165</v>
      </c>
      <c r="Q47" s="13">
        <v>8646</v>
      </c>
    </row>
    <row r="48" spans="1:17" s="15" customFormat="1" x14ac:dyDescent="0.4">
      <c r="A48" s="1"/>
      <c r="B48" s="1"/>
      <c r="C48" s="1"/>
      <c r="D48" s="1"/>
      <c r="J48" s="1"/>
      <c r="K48" s="1"/>
      <c r="L48" s="1"/>
      <c r="M48" s="1"/>
      <c r="N48" s="1"/>
      <c r="O48" s="1"/>
      <c r="P48" s="13" t="s">
        <v>245</v>
      </c>
      <c r="Q48" s="13">
        <v>8244</v>
      </c>
    </row>
    <row r="49" spans="1:17" s="15" customFormat="1" x14ac:dyDescent="0.4">
      <c r="A49" s="1"/>
      <c r="B49" s="1"/>
      <c r="C49" s="1"/>
      <c r="D49" s="1"/>
      <c r="J49" s="1"/>
      <c r="K49" s="1"/>
      <c r="L49" s="1"/>
      <c r="M49" s="1"/>
      <c r="N49" s="1"/>
      <c r="O49" s="1"/>
      <c r="P49" s="13" t="s">
        <v>183</v>
      </c>
      <c r="Q49" s="13">
        <v>8065</v>
      </c>
    </row>
    <row r="50" spans="1:17" s="15" customFormat="1" x14ac:dyDescent="0.4">
      <c r="A50" s="1"/>
      <c r="B50" s="1"/>
      <c r="C50" s="1"/>
      <c r="D50" s="1"/>
      <c r="J50" s="1"/>
      <c r="K50" s="1"/>
      <c r="L50" s="1"/>
      <c r="M50" s="1"/>
      <c r="N50" s="1"/>
      <c r="O50" s="1"/>
      <c r="P50" s="13" t="s">
        <v>261</v>
      </c>
      <c r="Q50" s="13">
        <v>7792</v>
      </c>
    </row>
    <row r="51" spans="1:17" s="15" customFormat="1" x14ac:dyDescent="0.4">
      <c r="A51" s="1"/>
      <c r="B51" s="1"/>
      <c r="C51" s="1"/>
      <c r="D51" s="1"/>
      <c r="J51" s="1"/>
      <c r="K51" s="1"/>
      <c r="L51" s="1"/>
      <c r="M51" s="1"/>
      <c r="N51" s="1"/>
      <c r="O51" s="1"/>
      <c r="P51" s="13" t="s">
        <v>164</v>
      </c>
      <c r="Q51" s="13">
        <v>6904</v>
      </c>
    </row>
    <row r="52" spans="1:17" s="15" customFormat="1" x14ac:dyDescent="0.4">
      <c r="A52" s="1"/>
      <c r="B52" s="1"/>
      <c r="C52" s="1"/>
      <c r="D52" s="1"/>
      <c r="J52" s="1"/>
      <c r="K52" s="1"/>
      <c r="L52" s="1"/>
      <c r="M52" s="1"/>
      <c r="N52" s="1"/>
      <c r="O52" s="1"/>
      <c r="P52" s="13" t="s">
        <v>257</v>
      </c>
      <c r="Q52" s="13">
        <v>5204</v>
      </c>
    </row>
    <row r="53" spans="1:17" x14ac:dyDescent="0.4">
      <c r="P53" s="13" t="s">
        <v>231</v>
      </c>
      <c r="Q53" s="13">
        <v>4965</v>
      </c>
    </row>
    <row r="54" spans="1:17" x14ac:dyDescent="0.4">
      <c r="P54" s="13" t="s">
        <v>203</v>
      </c>
      <c r="Q54" s="13">
        <v>4010</v>
      </c>
    </row>
    <row r="55" spans="1:17" x14ac:dyDescent="0.4">
      <c r="P55" s="13" t="s">
        <v>25</v>
      </c>
      <c r="Q55" s="13">
        <v>3725</v>
      </c>
    </row>
    <row r="56" spans="1:17" x14ac:dyDescent="0.4">
      <c r="P56" s="13" t="s">
        <v>112</v>
      </c>
      <c r="Q56" s="13">
        <v>3680</v>
      </c>
    </row>
    <row r="57" spans="1:17" x14ac:dyDescent="0.4">
      <c r="P57" s="13" t="s">
        <v>292</v>
      </c>
      <c r="Q57" s="13">
        <v>3645</v>
      </c>
    </row>
    <row r="58" spans="1:17" x14ac:dyDescent="0.4">
      <c r="P58" s="13" t="s">
        <v>158</v>
      </c>
      <c r="Q58" s="13">
        <v>3535</v>
      </c>
    </row>
    <row r="59" spans="1:17" x14ac:dyDescent="0.4">
      <c r="P59" s="13" t="s">
        <v>182</v>
      </c>
      <c r="Q59" s="13">
        <v>3500</v>
      </c>
    </row>
    <row r="60" spans="1:17" x14ac:dyDescent="0.4">
      <c r="P60" s="13" t="s">
        <v>234</v>
      </c>
      <c r="Q60" s="13">
        <v>3248</v>
      </c>
    </row>
    <row r="61" spans="1:17" x14ac:dyDescent="0.4">
      <c r="P61" s="13" t="s">
        <v>184</v>
      </c>
      <c r="Q61" s="13">
        <v>2746</v>
      </c>
    </row>
    <row r="62" spans="1:17" x14ac:dyDescent="0.4">
      <c r="P62" s="13" t="s">
        <v>266</v>
      </c>
      <c r="Q62" s="13">
        <v>2681</v>
      </c>
    </row>
    <row r="63" spans="1:17" x14ac:dyDescent="0.4">
      <c r="P63" s="13" t="s">
        <v>33</v>
      </c>
      <c r="Q63" s="13">
        <v>2356</v>
      </c>
    </row>
    <row r="64" spans="1:17" x14ac:dyDescent="0.4">
      <c r="P64" s="13" t="s">
        <v>46</v>
      </c>
      <c r="Q64" s="13">
        <v>2202</v>
      </c>
    </row>
    <row r="65" spans="16:17" x14ac:dyDescent="0.4">
      <c r="P65" s="13" t="s">
        <v>11</v>
      </c>
      <c r="Q65" s="13">
        <v>1997</v>
      </c>
    </row>
    <row r="66" spans="16:17" x14ac:dyDescent="0.4">
      <c r="P66" s="13" t="s">
        <v>228</v>
      </c>
      <c r="Q66" s="13">
        <v>1830</v>
      </c>
    </row>
    <row r="67" spans="16:17" x14ac:dyDescent="0.4">
      <c r="P67" s="13" t="s">
        <v>225</v>
      </c>
      <c r="Q67" s="13">
        <v>1728</v>
      </c>
    </row>
    <row r="68" spans="16:17" x14ac:dyDescent="0.4">
      <c r="P68" s="13" t="s">
        <v>254</v>
      </c>
      <c r="Q68" s="13">
        <v>1615</v>
      </c>
    </row>
    <row r="69" spans="16:17" x14ac:dyDescent="0.4">
      <c r="P69" s="13" t="s">
        <v>274</v>
      </c>
      <c r="Q69" s="13">
        <v>1550</v>
      </c>
    </row>
    <row r="70" spans="16:17" x14ac:dyDescent="0.4">
      <c r="P70" s="13" t="s">
        <v>17</v>
      </c>
      <c r="Q70" s="13">
        <v>1527</v>
      </c>
    </row>
    <row r="71" spans="16:17" x14ac:dyDescent="0.4">
      <c r="P71" s="13" t="s">
        <v>177</v>
      </c>
      <c r="Q71" s="13">
        <v>1000</v>
      </c>
    </row>
    <row r="72" spans="16:17" x14ac:dyDescent="0.4">
      <c r="P72" s="13" t="s">
        <v>207</v>
      </c>
      <c r="Q72" s="13">
        <v>981</v>
      </c>
    </row>
    <row r="73" spans="16:17" x14ac:dyDescent="0.4">
      <c r="P73" s="13" t="s">
        <v>168</v>
      </c>
      <c r="Q73" s="13">
        <v>844</v>
      </c>
    </row>
    <row r="74" spans="16:17" x14ac:dyDescent="0.4">
      <c r="P74" s="13" t="s">
        <v>97</v>
      </c>
      <c r="Q74" s="13">
        <v>750</v>
      </c>
    </row>
    <row r="75" spans="16:17" x14ac:dyDescent="0.4">
      <c r="P75" s="13" t="s">
        <v>21</v>
      </c>
      <c r="Q75" s="13">
        <v>680</v>
      </c>
    </row>
    <row r="76" spans="16:17" x14ac:dyDescent="0.4">
      <c r="P76" s="13" t="s">
        <v>262</v>
      </c>
      <c r="Q76" s="13">
        <v>502</v>
      </c>
    </row>
    <row r="77" spans="16:17" x14ac:dyDescent="0.4">
      <c r="P77" s="13" t="s">
        <v>226</v>
      </c>
      <c r="Q77" s="13">
        <v>360</v>
      </c>
    </row>
    <row r="78" spans="16:17" x14ac:dyDescent="0.4">
      <c r="P78" s="13" t="s">
        <v>256</v>
      </c>
      <c r="Q78" s="13">
        <v>204</v>
      </c>
    </row>
    <row r="79" spans="16:17" x14ac:dyDescent="0.4">
      <c r="P79" s="13" t="s">
        <v>232</v>
      </c>
      <c r="Q79" s="13">
        <v>200</v>
      </c>
    </row>
    <row r="80" spans="16:17" x14ac:dyDescent="0.4">
      <c r="P80" s="13" t="s">
        <v>290</v>
      </c>
      <c r="Q80" s="13">
        <v>200</v>
      </c>
    </row>
    <row r="81" spans="16:17" x14ac:dyDescent="0.4">
      <c r="P81" s="13" t="s">
        <v>194</v>
      </c>
      <c r="Q81" s="13">
        <v>152</v>
      </c>
    </row>
    <row r="82" spans="16:17" x14ac:dyDescent="0.4">
      <c r="P82" s="13" t="s">
        <v>297</v>
      </c>
      <c r="Q82" s="13">
        <v>150</v>
      </c>
    </row>
    <row r="83" spans="16:17" x14ac:dyDescent="0.4">
      <c r="P83" s="13" t="s">
        <v>43</v>
      </c>
      <c r="Q83" s="13">
        <v>142</v>
      </c>
    </row>
    <row r="84" spans="16:17" x14ac:dyDescent="0.4">
      <c r="P84" s="13" t="s">
        <v>247</v>
      </c>
      <c r="Q84" s="13">
        <v>108</v>
      </c>
    </row>
    <row r="85" spans="16:17" x14ac:dyDescent="0.4">
      <c r="P85" s="13" t="s">
        <v>86</v>
      </c>
      <c r="Q85" s="13">
        <v>100</v>
      </c>
    </row>
    <row r="86" spans="16:17" x14ac:dyDescent="0.4">
      <c r="P86" s="13" t="s">
        <v>299</v>
      </c>
      <c r="Q86" s="13">
        <v>60</v>
      </c>
    </row>
    <row r="87" spans="16:17" x14ac:dyDescent="0.4">
      <c r="P87" s="13" t="s">
        <v>48</v>
      </c>
      <c r="Q87" s="13">
        <v>31</v>
      </c>
    </row>
    <row r="88" spans="16:17" x14ac:dyDescent="0.4">
      <c r="P88" s="13" t="s">
        <v>153</v>
      </c>
      <c r="Q88" s="13">
        <v>31</v>
      </c>
    </row>
    <row r="89" spans="16:17" x14ac:dyDescent="0.4">
      <c r="P89" s="13" t="s">
        <v>111</v>
      </c>
      <c r="Q89" s="13">
        <v>23</v>
      </c>
    </row>
    <row r="90" spans="16:17" x14ac:dyDescent="0.4">
      <c r="P90" s="13" t="s">
        <v>264</v>
      </c>
      <c r="Q90" s="13">
        <v>10</v>
      </c>
    </row>
    <row r="91" spans="16:17" x14ac:dyDescent="0.4">
      <c r="P91" s="13" t="s">
        <v>282</v>
      </c>
      <c r="Q91" s="13">
        <v>10</v>
      </c>
    </row>
    <row r="92" spans="16:17" x14ac:dyDescent="0.4">
      <c r="P92" s="13" t="s">
        <v>113</v>
      </c>
      <c r="Q92" s="13">
        <v>8</v>
      </c>
    </row>
  </sheetData>
  <sheetProtection algorithmName="SHA-512" hashValue="soPBiBiuEoak98BatiPQDihGUIWMjxd/4tVPcToOZrQxnjSbA+p8GY719//q9qBHHsW1lMwt80EXGvITK6Aaqg==" saltValue="aP374O28OoFnoeyZCl0IiA==" spinCount="100000" sheet="1" objects="1" scenarios="1" selectLockedCells="1"/>
  <mergeCells count="11">
    <mergeCell ref="D16:E16"/>
    <mergeCell ref="F16:I16"/>
    <mergeCell ref="B23:C24"/>
    <mergeCell ref="D23:N23"/>
    <mergeCell ref="B25:B32"/>
    <mergeCell ref="D8:E8"/>
    <mergeCell ref="F8:I8"/>
    <mergeCell ref="D9:E9"/>
    <mergeCell ref="F9:I9"/>
    <mergeCell ref="D15:E15"/>
    <mergeCell ref="F15:I15"/>
  </mergeCells>
  <phoneticPr fontId="2"/>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80845-A1C7-4D2E-8B47-38C8F568D2DD}">
  <dimension ref="A1:R104"/>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6" width="9" style="13"/>
    <col min="17" max="17" width="9.5" style="13" bestFit="1" customWidth="1"/>
    <col min="18" max="18" width="9" style="15"/>
    <col min="19" max="16384" width="9" style="1"/>
  </cols>
  <sheetData>
    <row r="1" spans="1:17" ht="8.25" customHeight="1" x14ac:dyDescent="0.4">
      <c r="P1" s="13" t="s">
        <v>294</v>
      </c>
      <c r="Q1" s="13">
        <v>16910646</v>
      </c>
    </row>
    <row r="2" spans="1:17" ht="26.25" x14ac:dyDescent="0.4">
      <c r="B2" s="11" t="s">
        <v>78</v>
      </c>
      <c r="P2" s="13" t="s">
        <v>161</v>
      </c>
      <c r="Q2" s="13">
        <v>5490432</v>
      </c>
    </row>
    <row r="3" spans="1:17" x14ac:dyDescent="0.4">
      <c r="B3" s="2"/>
      <c r="P3" s="13" t="s">
        <v>289</v>
      </c>
      <c r="Q3" s="13">
        <v>3616436</v>
      </c>
    </row>
    <row r="4" spans="1:17" x14ac:dyDescent="0.4">
      <c r="B4" s="3" t="s">
        <v>32</v>
      </c>
      <c r="P4" s="13" t="s">
        <v>218</v>
      </c>
      <c r="Q4" s="13">
        <v>1273064</v>
      </c>
    </row>
    <row r="5" spans="1:17" ht="20.25" customHeight="1" thickBot="1" x14ac:dyDescent="0.45">
      <c r="C5" s="4" t="s">
        <v>9</v>
      </c>
      <c r="I5" s="6" t="s">
        <v>293</v>
      </c>
      <c r="J5" s="49" t="s">
        <v>81</v>
      </c>
      <c r="P5" s="13" t="s">
        <v>148</v>
      </c>
      <c r="Q5" s="13">
        <v>956583</v>
      </c>
    </row>
    <row r="6" spans="1:17" ht="20.25" thickTop="1" thickBot="1" x14ac:dyDescent="0.45">
      <c r="C6" s="5"/>
      <c r="I6" s="6" t="s">
        <v>40</v>
      </c>
      <c r="P6" s="13" t="s">
        <v>163</v>
      </c>
      <c r="Q6" s="13">
        <v>711863</v>
      </c>
    </row>
    <row r="7" spans="1:17" ht="7.5" customHeight="1" thickTop="1" x14ac:dyDescent="0.4">
      <c r="C7" s="7"/>
      <c r="E7" s="1"/>
      <c r="F7" s="37"/>
      <c r="G7" s="37"/>
      <c r="H7" s="37"/>
      <c r="I7" s="37"/>
      <c r="P7" s="13" t="s">
        <v>261</v>
      </c>
      <c r="Q7" s="13">
        <v>456491</v>
      </c>
    </row>
    <row r="8" spans="1:17" x14ac:dyDescent="0.4">
      <c r="B8" s="6"/>
      <c r="C8" s="8" t="s">
        <v>133</v>
      </c>
      <c r="D8" s="52" t="s">
        <v>2</v>
      </c>
      <c r="E8" s="53"/>
      <c r="F8" s="52" t="s">
        <v>240</v>
      </c>
      <c r="G8" s="54"/>
      <c r="H8" s="54"/>
      <c r="I8" s="53"/>
      <c r="J8" s="38"/>
      <c r="K8" s="14" t="s">
        <v>1</v>
      </c>
      <c r="L8" s="14" t="s">
        <v>3</v>
      </c>
      <c r="M8" s="14" t="s">
        <v>4</v>
      </c>
      <c r="N8" s="14" t="s">
        <v>5</v>
      </c>
      <c r="O8" s="12"/>
      <c r="P8" s="13" t="s">
        <v>259</v>
      </c>
      <c r="Q8" s="13">
        <v>423033</v>
      </c>
    </row>
    <row r="9" spans="1:17"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227</v>
      </c>
      <c r="Q9" s="13">
        <v>412108</v>
      </c>
    </row>
    <row r="10" spans="1:17" x14ac:dyDescent="0.4">
      <c r="C10" s="6"/>
      <c r="F10" s="1"/>
      <c r="J10" s="12"/>
      <c r="K10" s="43"/>
      <c r="L10" s="43"/>
      <c r="M10" s="44">
        <v>0</v>
      </c>
      <c r="N10" s="43"/>
      <c r="O10" s="12"/>
      <c r="P10" s="13" t="s">
        <v>142</v>
      </c>
      <c r="Q10" s="13">
        <v>384928</v>
      </c>
    </row>
    <row r="11" spans="1:17" s="15" customFormat="1" x14ac:dyDescent="0.4">
      <c r="A11" s="1"/>
      <c r="B11" s="1"/>
      <c r="C11" s="1"/>
      <c r="D11" s="1"/>
      <c r="F11" s="1" t="s">
        <v>8</v>
      </c>
      <c r="J11" s="12"/>
      <c r="K11" s="43"/>
      <c r="L11" s="43"/>
      <c r="M11" s="44" t="e">
        <f>M10+M9</f>
        <v>#N/A</v>
      </c>
      <c r="N11" s="43"/>
      <c r="O11" s="12"/>
      <c r="P11" s="13" t="s">
        <v>242</v>
      </c>
      <c r="Q11" s="13">
        <v>296306</v>
      </c>
    </row>
    <row r="12" spans="1:17" s="15" customFormat="1" x14ac:dyDescent="0.4">
      <c r="A12" s="1"/>
      <c r="B12" s="1"/>
      <c r="C12" s="1"/>
      <c r="D12" s="1"/>
      <c r="F12" s="1" t="s">
        <v>135</v>
      </c>
      <c r="J12" s="12"/>
      <c r="K12" s="43"/>
      <c r="L12" s="43"/>
      <c r="M12" s="44"/>
      <c r="N12" s="43"/>
      <c r="O12" s="12"/>
      <c r="P12" s="13" t="s">
        <v>220</v>
      </c>
      <c r="Q12" s="13">
        <v>272942</v>
      </c>
    </row>
    <row r="13" spans="1:17" s="15" customFormat="1" x14ac:dyDescent="0.4">
      <c r="A13" s="1"/>
      <c r="B13" s="1"/>
      <c r="C13" s="1"/>
      <c r="D13" s="1"/>
      <c r="F13" s="1"/>
      <c r="J13" s="12"/>
      <c r="K13" s="43"/>
      <c r="L13" s="43"/>
      <c r="M13" s="44"/>
      <c r="N13" s="43"/>
      <c r="O13" s="12"/>
      <c r="P13" s="13" t="s">
        <v>202</v>
      </c>
      <c r="Q13" s="13">
        <v>202362</v>
      </c>
    </row>
    <row r="14" spans="1:17" s="15" customFormat="1" x14ac:dyDescent="0.4">
      <c r="A14" s="1"/>
      <c r="B14" s="3" t="s">
        <v>134</v>
      </c>
      <c r="C14" s="1"/>
      <c r="D14" s="1"/>
      <c r="J14" s="12"/>
      <c r="K14" s="12"/>
      <c r="L14" s="12"/>
      <c r="M14" s="12"/>
      <c r="N14" s="12"/>
      <c r="O14" s="12"/>
      <c r="P14" s="13" t="s">
        <v>265</v>
      </c>
      <c r="Q14" s="13">
        <v>153244</v>
      </c>
    </row>
    <row r="15" spans="1:17" s="15" customFormat="1" ht="19.5" thickBot="1" x14ac:dyDescent="0.45">
      <c r="A15" s="1"/>
      <c r="B15" s="1"/>
      <c r="C15" s="36" t="s">
        <v>133</v>
      </c>
      <c r="D15" s="60" t="s">
        <v>2</v>
      </c>
      <c r="E15" s="61"/>
      <c r="F15" s="60" t="s">
        <v>240</v>
      </c>
      <c r="G15" s="62"/>
      <c r="H15" s="62"/>
      <c r="I15" s="61"/>
      <c r="J15" s="12"/>
      <c r="K15" s="14" t="s">
        <v>1</v>
      </c>
      <c r="L15" s="14" t="s">
        <v>3</v>
      </c>
      <c r="M15" s="14" t="s">
        <v>4</v>
      </c>
      <c r="N15" s="14" t="s">
        <v>5</v>
      </c>
      <c r="O15" s="12"/>
      <c r="P15" s="13" t="s">
        <v>86</v>
      </c>
      <c r="Q15" s="13">
        <v>136623</v>
      </c>
    </row>
    <row r="16" spans="1:17"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180</v>
      </c>
      <c r="Q16" s="13">
        <v>125030</v>
      </c>
    </row>
    <row r="17" spans="1:17" s="15" customFormat="1" ht="19.5" thickTop="1" x14ac:dyDescent="0.4">
      <c r="A17" s="1"/>
      <c r="B17" s="1"/>
      <c r="C17" s="10" t="s">
        <v>30</v>
      </c>
      <c r="D17" s="1"/>
      <c r="F17" s="1"/>
      <c r="J17" s="12"/>
      <c r="K17" s="43"/>
      <c r="L17" s="43"/>
      <c r="M17" s="44">
        <v>0</v>
      </c>
      <c r="N17" s="43"/>
      <c r="O17" s="12"/>
      <c r="P17" s="13" t="s">
        <v>260</v>
      </c>
      <c r="Q17" s="13">
        <v>122075</v>
      </c>
    </row>
    <row r="18" spans="1:17" s="15" customFormat="1" x14ac:dyDescent="0.4">
      <c r="A18" s="1"/>
      <c r="B18" s="1"/>
      <c r="C18" s="1"/>
      <c r="D18" s="1"/>
      <c r="F18" s="1" t="s">
        <v>8</v>
      </c>
      <c r="J18" s="12"/>
      <c r="K18" s="43"/>
      <c r="L18" s="43"/>
      <c r="M18" s="44">
        <f>M17+M16</f>
        <v>44756.250000000007</v>
      </c>
      <c r="N18" s="43"/>
      <c r="O18" s="12"/>
      <c r="P18" s="13" t="s">
        <v>257</v>
      </c>
      <c r="Q18" s="13">
        <v>118787</v>
      </c>
    </row>
    <row r="19" spans="1:17" s="15" customFormat="1" x14ac:dyDescent="0.4">
      <c r="A19" s="1"/>
      <c r="B19" s="1"/>
      <c r="C19" s="1"/>
      <c r="D19" s="1"/>
      <c r="J19" s="12"/>
      <c r="K19" s="12"/>
      <c r="L19" s="12"/>
      <c r="M19" s="12"/>
      <c r="N19" s="12"/>
      <c r="O19" s="12"/>
      <c r="P19" s="13" t="s">
        <v>283</v>
      </c>
      <c r="Q19" s="13">
        <v>106253</v>
      </c>
    </row>
    <row r="20" spans="1:17" s="15" customFormat="1" x14ac:dyDescent="0.4">
      <c r="A20" s="1"/>
      <c r="B20" s="1"/>
      <c r="C20" s="1"/>
      <c r="D20" s="1"/>
      <c r="J20" s="1"/>
      <c r="K20" s="1"/>
      <c r="L20" s="1"/>
      <c r="M20" s="1"/>
      <c r="N20" s="1"/>
      <c r="O20" s="1"/>
      <c r="P20" s="13" t="s">
        <v>145</v>
      </c>
      <c r="Q20" s="13">
        <v>88009</v>
      </c>
    </row>
    <row r="21" spans="1:17" s="15" customFormat="1" ht="25.5" x14ac:dyDescent="0.4">
      <c r="A21" s="1"/>
      <c r="B21" s="16" t="s">
        <v>127</v>
      </c>
      <c r="C21" s="17"/>
      <c r="D21" s="17"/>
      <c r="E21" s="17"/>
      <c r="F21" s="17"/>
      <c r="G21" s="17"/>
      <c r="H21" s="17"/>
      <c r="I21" s="17"/>
      <c r="J21" s="17"/>
      <c r="K21" s="17"/>
      <c r="L21" s="17"/>
      <c r="M21" s="17"/>
      <c r="N21" s="17"/>
      <c r="O21" s="1"/>
      <c r="P21" s="13" t="s">
        <v>197</v>
      </c>
      <c r="Q21" s="13">
        <v>87986</v>
      </c>
    </row>
    <row r="22" spans="1:17" s="15" customFormat="1" ht="12" customHeight="1" thickBot="1" x14ac:dyDescent="0.45">
      <c r="A22" s="1"/>
      <c r="B22" s="17"/>
      <c r="C22" s="17"/>
      <c r="D22" s="17"/>
      <c r="E22" s="17"/>
      <c r="F22" s="17"/>
      <c r="G22" s="17"/>
      <c r="H22" s="17"/>
      <c r="I22" s="17"/>
      <c r="J22" s="17"/>
      <c r="K22" s="17"/>
      <c r="L22" s="17"/>
      <c r="M22" s="17"/>
      <c r="N22" s="17"/>
      <c r="O22" s="1"/>
      <c r="P22" s="13" t="s">
        <v>200</v>
      </c>
      <c r="Q22" s="13">
        <v>87445</v>
      </c>
    </row>
    <row r="23" spans="1:17" s="15" customFormat="1" x14ac:dyDescent="0.4">
      <c r="A23" s="1"/>
      <c r="B23" s="64"/>
      <c r="C23" s="65"/>
      <c r="D23" s="68" t="s">
        <v>52</v>
      </c>
      <c r="E23" s="69"/>
      <c r="F23" s="69"/>
      <c r="G23" s="69"/>
      <c r="H23" s="69"/>
      <c r="I23" s="69"/>
      <c r="J23" s="69"/>
      <c r="K23" s="69"/>
      <c r="L23" s="69"/>
      <c r="M23" s="69"/>
      <c r="N23" s="70"/>
      <c r="O23" s="1"/>
      <c r="P23" s="13" t="s">
        <v>219</v>
      </c>
      <c r="Q23" s="13">
        <v>84673</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269</v>
      </c>
      <c r="Q24" s="13">
        <v>84385</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235</v>
      </c>
      <c r="Q25" s="13">
        <v>78953</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167</v>
      </c>
      <c r="Q26" s="13">
        <v>75492</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253</v>
      </c>
      <c r="Q27" s="13">
        <v>73574</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267</v>
      </c>
      <c r="Q28" s="13">
        <v>68360</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264</v>
      </c>
      <c r="Q29" s="13">
        <v>58060</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201</v>
      </c>
      <c r="Q30" s="13">
        <v>44893</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251</v>
      </c>
      <c r="Q31" s="13">
        <v>43531</v>
      </c>
    </row>
    <row r="32" spans="1:17"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270</v>
      </c>
      <c r="Q32" s="13">
        <v>38491</v>
      </c>
    </row>
    <row r="33" spans="1:17" s="15" customFormat="1" ht="5.25" customHeight="1" x14ac:dyDescent="0.4">
      <c r="A33" s="1"/>
      <c r="B33" s="1"/>
      <c r="C33" s="17"/>
      <c r="D33" s="17"/>
      <c r="E33" s="17"/>
      <c r="F33" s="17"/>
      <c r="G33" s="17"/>
      <c r="H33" s="17"/>
      <c r="I33" s="17"/>
      <c r="J33" s="17"/>
      <c r="K33" s="17"/>
      <c r="L33" s="17"/>
      <c r="M33" s="17"/>
      <c r="N33" s="17"/>
      <c r="O33" s="1"/>
      <c r="P33" s="13" t="s">
        <v>16</v>
      </c>
      <c r="Q33" s="13">
        <v>37788</v>
      </c>
    </row>
    <row r="34" spans="1:17" s="15" customFormat="1" x14ac:dyDescent="0.4">
      <c r="A34" s="1"/>
      <c r="B34" s="50" t="s">
        <v>74</v>
      </c>
      <c r="C34" s="17"/>
      <c r="D34" s="17"/>
      <c r="E34" s="17"/>
      <c r="F34" s="17"/>
      <c r="G34" s="17"/>
      <c r="H34" s="17"/>
      <c r="I34" s="17"/>
      <c r="J34" s="17"/>
      <c r="K34" s="17"/>
      <c r="L34" s="17"/>
      <c r="M34" s="17"/>
      <c r="N34" s="17"/>
      <c r="O34" s="1"/>
      <c r="P34" s="13" t="s">
        <v>100</v>
      </c>
      <c r="Q34" s="13">
        <v>37509</v>
      </c>
    </row>
    <row r="35" spans="1:17" s="15" customFormat="1" x14ac:dyDescent="0.4">
      <c r="A35" s="1"/>
      <c r="B35" s="17" t="s">
        <v>80</v>
      </c>
      <c r="C35" s="17"/>
      <c r="D35" s="17"/>
      <c r="E35" s="17"/>
      <c r="F35" s="17"/>
      <c r="G35" s="17"/>
      <c r="H35" s="17"/>
      <c r="I35" s="17"/>
      <c r="J35" s="17"/>
      <c r="K35" s="17"/>
      <c r="L35" s="17"/>
      <c r="M35" s="17"/>
      <c r="N35" s="17"/>
      <c r="O35" s="1"/>
      <c r="P35" s="13" t="s">
        <v>107</v>
      </c>
      <c r="Q35" s="13">
        <v>35173</v>
      </c>
    </row>
    <row r="36" spans="1:17" s="15" customFormat="1" x14ac:dyDescent="0.4">
      <c r="A36" s="1"/>
      <c r="B36" s="17"/>
      <c r="C36" s="17"/>
      <c r="D36" s="17"/>
      <c r="E36" s="17"/>
      <c r="F36" s="17"/>
      <c r="G36" s="17"/>
      <c r="H36" s="17"/>
      <c r="I36" s="17"/>
      <c r="J36" s="17"/>
      <c r="K36" s="17"/>
      <c r="L36" s="17"/>
      <c r="M36" s="17"/>
      <c r="N36" s="17"/>
      <c r="O36" s="1"/>
      <c r="P36" s="13" t="s">
        <v>199</v>
      </c>
      <c r="Q36" s="13">
        <v>35027</v>
      </c>
    </row>
    <row r="37" spans="1:17" s="15" customFormat="1" x14ac:dyDescent="0.4">
      <c r="A37" s="1"/>
      <c r="B37" s="17"/>
      <c r="C37" s="17"/>
      <c r="D37" s="17"/>
      <c r="E37" s="17"/>
      <c r="F37" s="17"/>
      <c r="G37" s="17"/>
      <c r="H37" s="17"/>
      <c r="I37" s="17"/>
      <c r="J37" s="17"/>
      <c r="K37" s="17"/>
      <c r="L37" s="17"/>
      <c r="M37" s="17"/>
      <c r="N37" s="17"/>
      <c r="O37" s="1"/>
      <c r="P37" s="13" t="s">
        <v>25</v>
      </c>
      <c r="Q37" s="13">
        <v>33195</v>
      </c>
    </row>
    <row r="38" spans="1:17" s="15" customFormat="1" x14ac:dyDescent="0.4">
      <c r="A38" s="1"/>
      <c r="B38" s="17" t="s">
        <v>132</v>
      </c>
      <c r="C38" s="17"/>
      <c r="D38" s="17"/>
      <c r="E38" s="17"/>
      <c r="F38" s="17"/>
      <c r="G38" s="17"/>
      <c r="H38" s="17"/>
      <c r="I38" s="17"/>
      <c r="J38" s="17"/>
      <c r="K38" s="17"/>
      <c r="L38" s="17"/>
      <c r="M38" s="17"/>
      <c r="N38" s="17"/>
      <c r="O38" s="1"/>
      <c r="P38" s="13" t="s">
        <v>271</v>
      </c>
      <c r="Q38" s="13">
        <v>32471</v>
      </c>
    </row>
    <row r="39" spans="1:17" s="15" customFormat="1" x14ac:dyDescent="0.4">
      <c r="A39" s="1"/>
      <c r="B39" s="1"/>
      <c r="C39" s="1"/>
      <c r="D39" s="1"/>
      <c r="J39" s="1"/>
      <c r="K39" s="1"/>
      <c r="L39" s="1"/>
      <c r="M39" s="1"/>
      <c r="N39" s="1"/>
      <c r="O39" s="1"/>
      <c r="P39" s="13" t="s">
        <v>255</v>
      </c>
      <c r="Q39" s="13">
        <v>31269</v>
      </c>
    </row>
    <row r="40" spans="1:17" s="15" customFormat="1" x14ac:dyDescent="0.4">
      <c r="A40" s="1"/>
      <c r="B40" s="1"/>
      <c r="C40" s="1"/>
      <c r="D40" s="1"/>
      <c r="J40" s="1"/>
      <c r="K40" s="1"/>
      <c r="L40" s="1"/>
      <c r="M40" s="1"/>
      <c r="N40" s="1"/>
      <c r="O40" s="1"/>
      <c r="P40" s="13" t="s">
        <v>274</v>
      </c>
      <c r="Q40" s="13">
        <v>29273</v>
      </c>
    </row>
    <row r="41" spans="1:17" s="15" customFormat="1" x14ac:dyDescent="0.4">
      <c r="A41" s="1"/>
      <c r="B41" s="1"/>
      <c r="C41" s="1"/>
      <c r="D41" s="1"/>
      <c r="J41" s="1"/>
      <c r="K41" s="1"/>
      <c r="L41" s="1"/>
      <c r="M41" s="1"/>
      <c r="N41" s="1"/>
      <c r="O41" s="1"/>
      <c r="P41" s="13" t="s">
        <v>187</v>
      </c>
      <c r="Q41" s="13">
        <v>26595</v>
      </c>
    </row>
    <row r="42" spans="1:17" s="15" customFormat="1" x14ac:dyDescent="0.4">
      <c r="A42" s="1"/>
      <c r="B42" s="1"/>
      <c r="C42" s="1"/>
      <c r="D42" s="1"/>
      <c r="J42" s="1"/>
      <c r="K42" s="1"/>
      <c r="L42" s="1"/>
      <c r="M42" s="1"/>
      <c r="N42" s="1"/>
      <c r="O42" s="1"/>
      <c r="P42" s="13" t="s">
        <v>136</v>
      </c>
      <c r="Q42" s="13">
        <v>25410</v>
      </c>
    </row>
    <row r="43" spans="1:17" s="15" customFormat="1" x14ac:dyDescent="0.4">
      <c r="A43" s="1"/>
      <c r="B43" s="1"/>
      <c r="C43" s="1"/>
      <c r="D43" s="1"/>
      <c r="J43" s="1"/>
      <c r="K43" s="1"/>
      <c r="L43" s="1"/>
      <c r="M43" s="1"/>
      <c r="N43" s="1"/>
      <c r="O43" s="1"/>
      <c r="P43" s="13" t="s">
        <v>172</v>
      </c>
      <c r="Q43" s="13">
        <v>24649</v>
      </c>
    </row>
    <row r="44" spans="1:17" s="15" customFormat="1" x14ac:dyDescent="0.4">
      <c r="A44" s="1"/>
      <c r="B44" s="1"/>
      <c r="C44" s="1"/>
      <c r="D44" s="1"/>
      <c r="J44" s="1"/>
      <c r="K44" s="1"/>
      <c r="L44" s="1"/>
      <c r="M44" s="1"/>
      <c r="N44" s="1"/>
      <c r="O44" s="1"/>
      <c r="P44" s="13" t="s">
        <v>246</v>
      </c>
      <c r="Q44" s="13">
        <v>24247</v>
      </c>
    </row>
    <row r="45" spans="1:17" s="15" customFormat="1" x14ac:dyDescent="0.4">
      <c r="A45" s="1"/>
      <c r="B45" s="1"/>
      <c r="C45" s="1"/>
      <c r="D45" s="1"/>
      <c r="J45" s="1"/>
      <c r="K45" s="1"/>
      <c r="L45" s="1"/>
      <c r="M45" s="1"/>
      <c r="N45" s="1"/>
      <c r="O45" s="1"/>
      <c r="P45" s="13" t="s">
        <v>216</v>
      </c>
      <c r="Q45" s="13">
        <v>23427</v>
      </c>
    </row>
    <row r="46" spans="1:17" s="15" customFormat="1" x14ac:dyDescent="0.4">
      <c r="A46" s="1"/>
      <c r="B46" s="1"/>
      <c r="C46" s="1"/>
      <c r="D46" s="1"/>
      <c r="J46" s="1"/>
      <c r="K46" s="1"/>
      <c r="L46" s="1"/>
      <c r="M46" s="1"/>
      <c r="N46" s="1"/>
      <c r="O46" s="1"/>
      <c r="P46" s="13" t="s">
        <v>183</v>
      </c>
      <c r="Q46" s="13">
        <v>20995</v>
      </c>
    </row>
    <row r="47" spans="1:17" s="15" customFormat="1" x14ac:dyDescent="0.4">
      <c r="A47" s="1"/>
      <c r="B47" s="1"/>
      <c r="C47" s="1"/>
      <c r="D47" s="1"/>
      <c r="J47" s="1"/>
      <c r="K47" s="1"/>
      <c r="L47" s="1"/>
      <c r="M47" s="1"/>
      <c r="N47" s="1"/>
      <c r="O47" s="1"/>
      <c r="P47" s="13" t="s">
        <v>292</v>
      </c>
      <c r="Q47" s="13">
        <v>18635</v>
      </c>
    </row>
    <row r="48" spans="1:17" s="15" customFormat="1" x14ac:dyDescent="0.4">
      <c r="A48" s="1"/>
      <c r="B48" s="1"/>
      <c r="C48" s="1"/>
      <c r="D48" s="1"/>
      <c r="J48" s="1"/>
      <c r="K48" s="1"/>
      <c r="L48" s="1"/>
      <c r="M48" s="1"/>
      <c r="N48" s="1"/>
      <c r="O48" s="1"/>
      <c r="P48" s="13" t="s">
        <v>43</v>
      </c>
      <c r="Q48" s="13">
        <v>16570</v>
      </c>
    </row>
    <row r="49" spans="1:17" s="15" customFormat="1" x14ac:dyDescent="0.4">
      <c r="A49" s="1"/>
      <c r="B49" s="1"/>
      <c r="C49" s="1"/>
      <c r="D49" s="1"/>
      <c r="J49" s="1"/>
      <c r="K49" s="1"/>
      <c r="L49" s="1"/>
      <c r="M49" s="1"/>
      <c r="N49" s="1"/>
      <c r="O49" s="1"/>
      <c r="P49" s="13" t="s">
        <v>262</v>
      </c>
      <c r="Q49" s="13">
        <v>16461</v>
      </c>
    </row>
    <row r="50" spans="1:17" s="15" customFormat="1" x14ac:dyDescent="0.4">
      <c r="A50" s="1"/>
      <c r="B50" s="1"/>
      <c r="C50" s="1"/>
      <c r="D50" s="1"/>
      <c r="J50" s="1"/>
      <c r="K50" s="1"/>
      <c r="L50" s="1"/>
      <c r="M50" s="1"/>
      <c r="N50" s="1"/>
      <c r="O50" s="1"/>
      <c r="P50" s="13" t="s">
        <v>272</v>
      </c>
      <c r="Q50" s="13">
        <v>16234</v>
      </c>
    </row>
    <row r="51" spans="1:17" s="15" customFormat="1" x14ac:dyDescent="0.4">
      <c r="A51" s="1"/>
      <c r="B51" s="1"/>
      <c r="C51" s="1"/>
      <c r="D51" s="1"/>
      <c r="J51" s="1"/>
      <c r="K51" s="1"/>
      <c r="L51" s="1"/>
      <c r="M51" s="1"/>
      <c r="N51" s="1"/>
      <c r="O51" s="1"/>
      <c r="P51" s="13" t="s">
        <v>250</v>
      </c>
      <c r="Q51" s="13">
        <v>15390</v>
      </c>
    </row>
    <row r="52" spans="1:17" s="15" customFormat="1" x14ac:dyDescent="0.4">
      <c r="A52" s="1"/>
      <c r="B52" s="1"/>
      <c r="C52" s="1"/>
      <c r="D52" s="1"/>
      <c r="J52" s="1"/>
      <c r="K52" s="1"/>
      <c r="L52" s="1"/>
      <c r="M52" s="1"/>
      <c r="N52" s="1"/>
      <c r="O52" s="1"/>
      <c r="P52" s="13" t="s">
        <v>176</v>
      </c>
      <c r="Q52" s="13">
        <v>15326</v>
      </c>
    </row>
    <row r="53" spans="1:17" x14ac:dyDescent="0.4">
      <c r="P53" s="13" t="s">
        <v>82</v>
      </c>
      <c r="Q53" s="13">
        <v>14774</v>
      </c>
    </row>
    <row r="54" spans="1:17" x14ac:dyDescent="0.4">
      <c r="P54" s="13" t="s">
        <v>266</v>
      </c>
      <c r="Q54" s="13">
        <v>14399</v>
      </c>
    </row>
    <row r="55" spans="1:17" x14ac:dyDescent="0.4">
      <c r="P55" s="13" t="s">
        <v>84</v>
      </c>
      <c r="Q55" s="13">
        <v>11383</v>
      </c>
    </row>
    <row r="56" spans="1:17" x14ac:dyDescent="0.4">
      <c r="P56" s="13" t="s">
        <v>228</v>
      </c>
      <c r="Q56" s="13">
        <v>11158</v>
      </c>
    </row>
    <row r="57" spans="1:17" x14ac:dyDescent="0.4">
      <c r="P57" s="13" t="s">
        <v>208</v>
      </c>
      <c r="Q57" s="13">
        <v>10505</v>
      </c>
    </row>
    <row r="58" spans="1:17" x14ac:dyDescent="0.4">
      <c r="P58" s="13" t="s">
        <v>164</v>
      </c>
      <c r="Q58" s="13">
        <v>9842</v>
      </c>
    </row>
    <row r="59" spans="1:17" x14ac:dyDescent="0.4">
      <c r="P59" s="13" t="s">
        <v>245</v>
      </c>
      <c r="Q59" s="13">
        <v>9376</v>
      </c>
    </row>
    <row r="60" spans="1:17" x14ac:dyDescent="0.4">
      <c r="P60" s="13" t="s">
        <v>165</v>
      </c>
      <c r="Q60" s="13">
        <v>8527</v>
      </c>
    </row>
    <row r="61" spans="1:17" x14ac:dyDescent="0.4">
      <c r="P61" s="13" t="s">
        <v>281</v>
      </c>
      <c r="Q61" s="13">
        <v>7992</v>
      </c>
    </row>
    <row r="62" spans="1:17" x14ac:dyDescent="0.4">
      <c r="P62" s="13" t="s">
        <v>189</v>
      </c>
      <c r="Q62" s="13">
        <v>7494</v>
      </c>
    </row>
    <row r="63" spans="1:17" x14ac:dyDescent="0.4">
      <c r="P63" s="13" t="s">
        <v>17</v>
      </c>
      <c r="Q63" s="13">
        <v>7322</v>
      </c>
    </row>
    <row r="64" spans="1:17" x14ac:dyDescent="0.4">
      <c r="P64" s="13" t="s">
        <v>152</v>
      </c>
      <c r="Q64" s="13">
        <v>7240</v>
      </c>
    </row>
    <row r="65" spans="16:17" x14ac:dyDescent="0.4">
      <c r="P65" s="13" t="s">
        <v>234</v>
      </c>
      <c r="Q65" s="13">
        <v>7074</v>
      </c>
    </row>
    <row r="66" spans="16:17" x14ac:dyDescent="0.4">
      <c r="P66" s="13" t="s">
        <v>42</v>
      </c>
      <c r="Q66" s="13">
        <v>6913</v>
      </c>
    </row>
    <row r="67" spans="16:17" x14ac:dyDescent="0.4">
      <c r="P67" s="13" t="s">
        <v>11</v>
      </c>
      <c r="Q67" s="13">
        <v>6873</v>
      </c>
    </row>
    <row r="68" spans="16:17" x14ac:dyDescent="0.4">
      <c r="P68" s="13" t="s">
        <v>182</v>
      </c>
      <c r="Q68" s="13">
        <v>6471</v>
      </c>
    </row>
    <row r="69" spans="16:17" x14ac:dyDescent="0.4">
      <c r="P69" s="13" t="s">
        <v>290</v>
      </c>
      <c r="Q69" s="13">
        <v>6418</v>
      </c>
    </row>
    <row r="70" spans="16:17" x14ac:dyDescent="0.4">
      <c r="P70" s="13" t="s">
        <v>254</v>
      </c>
      <c r="Q70" s="13">
        <v>6195</v>
      </c>
    </row>
    <row r="71" spans="16:17" x14ac:dyDescent="0.4">
      <c r="P71" s="13" t="s">
        <v>231</v>
      </c>
      <c r="Q71" s="13">
        <v>5942</v>
      </c>
    </row>
    <row r="72" spans="16:17" x14ac:dyDescent="0.4">
      <c r="P72" s="13" t="s">
        <v>239</v>
      </c>
      <c r="Q72" s="13">
        <v>5549</v>
      </c>
    </row>
    <row r="73" spans="16:17" x14ac:dyDescent="0.4">
      <c r="P73" s="13" t="s">
        <v>20</v>
      </c>
      <c r="Q73" s="13">
        <v>5301</v>
      </c>
    </row>
    <row r="74" spans="16:17" x14ac:dyDescent="0.4">
      <c r="P74" s="13" t="s">
        <v>225</v>
      </c>
      <c r="Q74" s="13">
        <v>4696</v>
      </c>
    </row>
    <row r="75" spans="16:17" x14ac:dyDescent="0.4">
      <c r="P75" s="13" t="s">
        <v>256</v>
      </c>
      <c r="Q75" s="13">
        <v>4496</v>
      </c>
    </row>
    <row r="76" spans="16:17" x14ac:dyDescent="0.4">
      <c r="P76" s="13" t="s">
        <v>184</v>
      </c>
      <c r="Q76" s="13">
        <v>4117</v>
      </c>
    </row>
    <row r="77" spans="16:17" x14ac:dyDescent="0.4">
      <c r="P77" s="13" t="s">
        <v>275</v>
      </c>
      <c r="Q77" s="13">
        <v>3980</v>
      </c>
    </row>
    <row r="78" spans="16:17" x14ac:dyDescent="0.4">
      <c r="P78" s="13" t="s">
        <v>10</v>
      </c>
      <c r="Q78" s="13">
        <v>3379</v>
      </c>
    </row>
    <row r="79" spans="16:17" x14ac:dyDescent="0.4">
      <c r="P79" s="13" t="s">
        <v>282</v>
      </c>
      <c r="Q79" s="13">
        <v>2822</v>
      </c>
    </row>
    <row r="80" spans="16:17" x14ac:dyDescent="0.4">
      <c r="P80" s="13" t="s">
        <v>168</v>
      </c>
      <c r="Q80" s="13">
        <v>2720</v>
      </c>
    </row>
    <row r="81" spans="16:17" x14ac:dyDescent="0.4">
      <c r="P81" s="13" t="s">
        <v>33</v>
      </c>
      <c r="Q81" s="13">
        <v>2650</v>
      </c>
    </row>
    <row r="82" spans="16:17" x14ac:dyDescent="0.4">
      <c r="P82" s="13" t="s">
        <v>46</v>
      </c>
      <c r="Q82" s="13">
        <v>2588</v>
      </c>
    </row>
    <row r="83" spans="16:17" x14ac:dyDescent="0.4">
      <c r="P83" s="13" t="s">
        <v>291</v>
      </c>
      <c r="Q83" s="13">
        <v>2456</v>
      </c>
    </row>
    <row r="84" spans="16:17" x14ac:dyDescent="0.4">
      <c r="P84" s="13" t="s">
        <v>102</v>
      </c>
      <c r="Q84" s="13">
        <v>2050</v>
      </c>
    </row>
    <row r="85" spans="16:17" x14ac:dyDescent="0.4">
      <c r="P85" s="13" t="s">
        <v>97</v>
      </c>
      <c r="Q85" s="13">
        <v>2022</v>
      </c>
    </row>
    <row r="86" spans="16:17" x14ac:dyDescent="0.4">
      <c r="P86" s="13" t="s">
        <v>258</v>
      </c>
      <c r="Q86" s="13">
        <v>1938</v>
      </c>
    </row>
    <row r="87" spans="16:17" x14ac:dyDescent="0.4">
      <c r="P87" s="13" t="s">
        <v>112</v>
      </c>
      <c r="Q87" s="13">
        <v>1703</v>
      </c>
    </row>
    <row r="88" spans="16:17" x14ac:dyDescent="0.4">
      <c r="P88" s="13" t="s">
        <v>226</v>
      </c>
      <c r="Q88" s="13">
        <v>1620</v>
      </c>
    </row>
    <row r="89" spans="16:17" x14ac:dyDescent="0.4">
      <c r="P89" s="13" t="s">
        <v>273</v>
      </c>
      <c r="Q89" s="13">
        <v>1000</v>
      </c>
    </row>
    <row r="90" spans="16:17" x14ac:dyDescent="0.4">
      <c r="P90" s="13" t="s">
        <v>247</v>
      </c>
      <c r="Q90" s="13">
        <v>388</v>
      </c>
    </row>
    <row r="91" spans="16:17" x14ac:dyDescent="0.4">
      <c r="P91" s="13" t="s">
        <v>113</v>
      </c>
      <c r="Q91" s="13">
        <v>220</v>
      </c>
    </row>
    <row r="92" spans="16:17" x14ac:dyDescent="0.4">
      <c r="P92" s="13" t="s">
        <v>117</v>
      </c>
      <c r="Q92" s="13">
        <v>130</v>
      </c>
    </row>
    <row r="93" spans="16:17" x14ac:dyDescent="0.4">
      <c r="P93" s="13" t="s">
        <v>21</v>
      </c>
      <c r="Q93" s="13">
        <v>123</v>
      </c>
    </row>
    <row r="94" spans="16:17" x14ac:dyDescent="0.4">
      <c r="P94" s="13" t="s">
        <v>203</v>
      </c>
      <c r="Q94" s="13">
        <v>120</v>
      </c>
    </row>
    <row r="95" spans="16:17" x14ac:dyDescent="0.4">
      <c r="P95" s="13" t="s">
        <v>287</v>
      </c>
      <c r="Q95" s="13">
        <v>120</v>
      </c>
    </row>
    <row r="96" spans="16:17" x14ac:dyDescent="0.4">
      <c r="P96" s="13" t="s">
        <v>26</v>
      </c>
      <c r="Q96" s="13">
        <v>100</v>
      </c>
    </row>
    <row r="97" spans="16:17" x14ac:dyDescent="0.4">
      <c r="P97" s="13" t="s">
        <v>153</v>
      </c>
      <c r="Q97" s="13">
        <v>100</v>
      </c>
    </row>
    <row r="98" spans="16:17" x14ac:dyDescent="0.4">
      <c r="P98" s="13" t="s">
        <v>85</v>
      </c>
      <c r="Q98" s="13">
        <v>80</v>
      </c>
    </row>
    <row r="99" spans="16:17" x14ac:dyDescent="0.4">
      <c r="P99" s="13" t="s">
        <v>232</v>
      </c>
      <c r="Q99" s="13">
        <v>80</v>
      </c>
    </row>
    <row r="100" spans="16:17" x14ac:dyDescent="0.4">
      <c r="P100" s="13" t="s">
        <v>284</v>
      </c>
      <c r="Q100" s="13">
        <v>60</v>
      </c>
    </row>
    <row r="101" spans="16:17" x14ac:dyDescent="0.4">
      <c r="P101" s="13" t="s">
        <v>285</v>
      </c>
      <c r="Q101" s="13">
        <v>30</v>
      </c>
    </row>
    <row r="102" spans="16:17" x14ac:dyDescent="0.4">
      <c r="P102" s="13" t="s">
        <v>48</v>
      </c>
      <c r="Q102" s="13">
        <v>20</v>
      </c>
    </row>
    <row r="103" spans="16:17" x14ac:dyDescent="0.4">
      <c r="P103" s="13" t="s">
        <v>207</v>
      </c>
      <c r="Q103" s="13">
        <v>20</v>
      </c>
    </row>
    <row r="104" spans="16:17" x14ac:dyDescent="0.4">
      <c r="P104" s="13" t="s">
        <v>191</v>
      </c>
      <c r="Q104" s="13">
        <v>14</v>
      </c>
    </row>
  </sheetData>
  <sheetProtection algorithmName="SHA-512" hashValue="jBcGKgIonqnT2x3jqu5YFSaAncvAhmYiujpc9vArcPi8QLJDk6Fo+9rMzaMgTTh9Ovx8Ob0pyDkoh4sV5oZ75Q==" saltValue="CEdmTl5v97jRZD/GEiCChQ=="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9D4CA-3ECC-4E30-A189-AB11E5C88694}">
  <dimension ref="A1:U73"/>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7" width="9" style="13"/>
    <col min="18" max="16384" width="9" style="1"/>
  </cols>
  <sheetData>
    <row r="1" spans="1:21" ht="8.25" customHeight="1" x14ac:dyDescent="0.4">
      <c r="P1" s="13" t="s">
        <v>39</v>
      </c>
      <c r="Q1" s="13">
        <v>6200066</v>
      </c>
    </row>
    <row r="2" spans="1:21" ht="26.25" x14ac:dyDescent="0.4">
      <c r="B2" s="11" t="s">
        <v>78</v>
      </c>
      <c r="P2" s="13" t="s">
        <v>218</v>
      </c>
      <c r="Q2" s="13">
        <v>2712606</v>
      </c>
    </row>
    <row r="3" spans="1:21" x14ac:dyDescent="0.4">
      <c r="B3" s="2"/>
      <c r="P3" s="13" t="s">
        <v>289</v>
      </c>
      <c r="Q3" s="13">
        <v>677361</v>
      </c>
    </row>
    <row r="4" spans="1:21" x14ac:dyDescent="0.4">
      <c r="B4" s="3" t="s">
        <v>32</v>
      </c>
      <c r="P4" s="13" t="s">
        <v>352</v>
      </c>
      <c r="Q4" s="13">
        <v>596814</v>
      </c>
    </row>
    <row r="5" spans="1:21" ht="20.25" customHeight="1" thickBot="1" x14ac:dyDescent="0.45">
      <c r="C5" s="4" t="s">
        <v>9</v>
      </c>
      <c r="I5" s="6" t="s">
        <v>365</v>
      </c>
      <c r="J5" s="49" t="s">
        <v>81</v>
      </c>
      <c r="P5" s="13" t="s">
        <v>220</v>
      </c>
      <c r="Q5" s="13">
        <v>476309</v>
      </c>
    </row>
    <row r="6" spans="1:21" ht="20.25" thickTop="1" thickBot="1" x14ac:dyDescent="0.45">
      <c r="C6" s="5"/>
      <c r="I6" s="6" t="s">
        <v>40</v>
      </c>
      <c r="P6" s="13" t="s">
        <v>346</v>
      </c>
      <c r="Q6" s="13">
        <v>264296</v>
      </c>
    </row>
    <row r="7" spans="1:21" ht="7.5" customHeight="1" thickTop="1" x14ac:dyDescent="0.4">
      <c r="C7" s="7"/>
      <c r="E7" s="1"/>
      <c r="F7" s="37"/>
      <c r="G7" s="37"/>
      <c r="H7" s="37"/>
      <c r="I7" s="37"/>
      <c r="P7" s="13" t="s">
        <v>201</v>
      </c>
      <c r="Q7" s="13">
        <v>172678</v>
      </c>
    </row>
    <row r="8" spans="1:21" x14ac:dyDescent="0.4">
      <c r="B8" s="6"/>
      <c r="C8" s="8" t="s">
        <v>133</v>
      </c>
      <c r="D8" s="52" t="s">
        <v>2</v>
      </c>
      <c r="E8" s="53"/>
      <c r="F8" s="52" t="s">
        <v>322</v>
      </c>
      <c r="G8" s="54"/>
      <c r="H8" s="54"/>
      <c r="I8" s="53"/>
      <c r="J8" s="38"/>
      <c r="K8" s="14" t="s">
        <v>1</v>
      </c>
      <c r="L8" s="14" t="s">
        <v>3</v>
      </c>
      <c r="M8" s="14" t="s">
        <v>4</v>
      </c>
      <c r="N8" s="14" t="s">
        <v>5</v>
      </c>
      <c r="O8" s="12"/>
      <c r="P8" s="13" t="s">
        <v>189</v>
      </c>
      <c r="Q8" s="13">
        <v>169924</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84</v>
      </c>
      <c r="Q9" s="13">
        <v>121328</v>
      </c>
    </row>
    <row r="10" spans="1:21" x14ac:dyDescent="0.4">
      <c r="C10" s="6"/>
      <c r="F10" s="1"/>
      <c r="J10" s="12"/>
      <c r="K10" s="43"/>
      <c r="L10" s="43"/>
      <c r="M10" s="44">
        <v>0</v>
      </c>
      <c r="N10" s="43"/>
      <c r="O10" s="12"/>
      <c r="P10" s="13" t="s">
        <v>317</v>
      </c>
      <c r="Q10" s="13">
        <v>112608</v>
      </c>
    </row>
    <row r="11" spans="1:21" s="15" customFormat="1" x14ac:dyDescent="0.4">
      <c r="A11" s="1"/>
      <c r="B11" s="1"/>
      <c r="C11" s="1"/>
      <c r="D11" s="1"/>
      <c r="F11" s="1" t="s">
        <v>8</v>
      </c>
      <c r="J11" s="12"/>
      <c r="K11" s="43"/>
      <c r="L11" s="43"/>
      <c r="M11" s="44" t="e">
        <f>M10+M9</f>
        <v>#N/A</v>
      </c>
      <c r="N11" s="43"/>
      <c r="O11" s="12"/>
      <c r="P11" s="13" t="s">
        <v>227</v>
      </c>
      <c r="Q11" s="13">
        <v>81236</v>
      </c>
      <c r="R11" s="1"/>
      <c r="S11" s="1"/>
      <c r="T11" s="1"/>
      <c r="U11" s="1"/>
    </row>
    <row r="12" spans="1:21" s="15" customFormat="1" x14ac:dyDescent="0.4">
      <c r="A12" s="1"/>
      <c r="B12" s="1"/>
      <c r="C12" s="1"/>
      <c r="D12" s="1"/>
      <c r="F12" s="1" t="s">
        <v>135</v>
      </c>
      <c r="J12" s="12"/>
      <c r="K12" s="43"/>
      <c r="L12" s="43"/>
      <c r="M12" s="44"/>
      <c r="N12" s="43"/>
      <c r="O12" s="12"/>
      <c r="P12" s="13" t="s">
        <v>343</v>
      </c>
      <c r="Q12" s="13">
        <v>77487</v>
      </c>
      <c r="R12" s="1"/>
      <c r="S12" s="1"/>
      <c r="T12" s="1"/>
      <c r="U12" s="1"/>
    </row>
    <row r="13" spans="1:21" s="15" customFormat="1" x14ac:dyDescent="0.4">
      <c r="A13" s="1"/>
      <c r="B13" s="1"/>
      <c r="C13" s="1"/>
      <c r="D13" s="1"/>
      <c r="F13" s="1"/>
      <c r="J13" s="12"/>
      <c r="K13" s="43"/>
      <c r="L13" s="43"/>
      <c r="M13" s="44"/>
      <c r="N13" s="43"/>
      <c r="O13" s="12"/>
      <c r="P13" s="13" t="s">
        <v>356</v>
      </c>
      <c r="Q13" s="13">
        <v>60282</v>
      </c>
      <c r="R13" s="1"/>
      <c r="S13" s="1"/>
      <c r="T13" s="1"/>
      <c r="U13" s="1"/>
    </row>
    <row r="14" spans="1:21" s="15" customFormat="1" x14ac:dyDescent="0.4">
      <c r="A14" s="1"/>
      <c r="B14" s="3" t="s">
        <v>134</v>
      </c>
      <c r="C14" s="1"/>
      <c r="D14" s="1"/>
      <c r="J14" s="12"/>
      <c r="K14" s="12"/>
      <c r="L14" s="12"/>
      <c r="M14" s="12"/>
      <c r="N14" s="12"/>
      <c r="O14" s="12"/>
      <c r="P14" s="13" t="s">
        <v>361</v>
      </c>
      <c r="Q14" s="13">
        <v>45162</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202</v>
      </c>
      <c r="Q15" s="13">
        <v>44685</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333</v>
      </c>
      <c r="Q16" s="13">
        <v>42668</v>
      </c>
      <c r="R16" s="1"/>
      <c r="S16" s="1"/>
      <c r="T16" s="1"/>
      <c r="U16" s="1"/>
    </row>
    <row r="17" spans="1:21" s="15" customFormat="1" ht="19.5" thickTop="1" x14ac:dyDescent="0.4">
      <c r="A17" s="1"/>
      <c r="B17" s="1"/>
      <c r="C17" s="10" t="s">
        <v>30</v>
      </c>
      <c r="D17" s="1"/>
      <c r="F17" s="1"/>
      <c r="J17" s="12"/>
      <c r="K17" s="43"/>
      <c r="L17" s="43"/>
      <c r="M17" s="44">
        <v>0</v>
      </c>
      <c r="N17" s="43"/>
      <c r="O17" s="12"/>
      <c r="P17" s="13" t="s">
        <v>10</v>
      </c>
      <c r="Q17" s="13">
        <v>38752</v>
      </c>
      <c r="R17" s="1"/>
      <c r="S17" s="1"/>
      <c r="T17" s="1"/>
      <c r="U17" s="1"/>
    </row>
    <row r="18" spans="1:21" s="15" customFormat="1" x14ac:dyDescent="0.4">
      <c r="A18" s="1"/>
      <c r="B18" s="1"/>
      <c r="C18" s="1"/>
      <c r="D18" s="1"/>
      <c r="F18" s="1" t="s">
        <v>8</v>
      </c>
      <c r="J18" s="12"/>
      <c r="K18" s="43"/>
      <c r="L18" s="43"/>
      <c r="M18" s="44">
        <f>M17+M16</f>
        <v>44756.250000000007</v>
      </c>
      <c r="N18" s="43"/>
      <c r="O18" s="12"/>
      <c r="P18" s="13" t="s">
        <v>228</v>
      </c>
      <c r="Q18" s="13">
        <v>35132</v>
      </c>
      <c r="R18" s="1"/>
      <c r="S18" s="1"/>
      <c r="T18" s="1"/>
      <c r="U18" s="1"/>
    </row>
    <row r="19" spans="1:21" s="15" customFormat="1" x14ac:dyDescent="0.4">
      <c r="A19" s="1"/>
      <c r="B19" s="1"/>
      <c r="C19" s="1"/>
      <c r="D19" s="1"/>
      <c r="J19" s="12"/>
      <c r="K19" s="12"/>
      <c r="L19" s="12"/>
      <c r="M19" s="12"/>
      <c r="N19" s="12"/>
      <c r="O19" s="12"/>
      <c r="P19" s="13" t="s">
        <v>362</v>
      </c>
      <c r="Q19" s="13">
        <v>32907</v>
      </c>
      <c r="R19" s="1"/>
      <c r="S19" s="1"/>
      <c r="T19" s="1"/>
      <c r="U19" s="1"/>
    </row>
    <row r="20" spans="1:21" s="15" customFormat="1" x14ac:dyDescent="0.4">
      <c r="A20" s="1"/>
      <c r="B20" s="1"/>
      <c r="C20" s="1"/>
      <c r="D20" s="1"/>
      <c r="J20" s="1"/>
      <c r="K20" s="1"/>
      <c r="L20" s="1"/>
      <c r="M20" s="1"/>
      <c r="N20" s="1"/>
      <c r="O20" s="1"/>
      <c r="P20" s="13" t="s">
        <v>340</v>
      </c>
      <c r="Q20" s="13">
        <v>32077</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318</v>
      </c>
      <c r="Q21" s="13">
        <v>31494</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349</v>
      </c>
      <c r="Q22" s="13">
        <v>28195</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200</v>
      </c>
      <c r="Q23" s="13">
        <v>28029</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216</v>
      </c>
      <c r="Q24" s="13">
        <v>24842</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348</v>
      </c>
      <c r="Q25" s="13">
        <v>22270</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20</v>
      </c>
      <c r="Q26" s="13">
        <v>18787</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354</v>
      </c>
      <c r="Q27" s="13">
        <v>18271</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334</v>
      </c>
      <c r="Q28" s="13">
        <v>17900</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208</v>
      </c>
      <c r="Q29" s="13">
        <v>17080</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239</v>
      </c>
      <c r="Q30" s="13">
        <v>15554</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197</v>
      </c>
      <c r="Q31" s="13">
        <v>13512</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251</v>
      </c>
      <c r="Q32" s="13">
        <v>12650</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163</v>
      </c>
      <c r="Q33" s="13">
        <v>12559</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257</v>
      </c>
      <c r="Q34" s="13">
        <v>12472</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321</v>
      </c>
      <c r="Q35" s="13">
        <v>12180</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107</v>
      </c>
      <c r="Q36" s="13">
        <v>12138</v>
      </c>
      <c r="R36" s="1"/>
      <c r="S36" s="1"/>
      <c r="T36" s="1"/>
      <c r="U36" s="1"/>
    </row>
    <row r="37" spans="1:21" s="15" customFormat="1" x14ac:dyDescent="0.4">
      <c r="A37" s="1"/>
      <c r="B37" s="17"/>
      <c r="C37" s="17"/>
      <c r="D37" s="17"/>
      <c r="E37" s="17"/>
      <c r="F37" s="17"/>
      <c r="G37" s="17"/>
      <c r="H37" s="17"/>
      <c r="I37" s="17"/>
      <c r="J37" s="17"/>
      <c r="K37" s="17"/>
      <c r="L37" s="17"/>
      <c r="M37" s="17"/>
      <c r="N37" s="17"/>
      <c r="O37" s="1"/>
      <c r="P37" s="13" t="s">
        <v>112</v>
      </c>
      <c r="Q37" s="13">
        <v>10360</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246</v>
      </c>
      <c r="Q38" s="13">
        <v>8748</v>
      </c>
      <c r="R38" s="1"/>
      <c r="S38" s="1"/>
      <c r="T38" s="1"/>
      <c r="U38" s="1"/>
    </row>
    <row r="39" spans="1:21" s="15" customFormat="1" x14ac:dyDescent="0.4">
      <c r="A39" s="1"/>
      <c r="B39" s="1"/>
      <c r="C39" s="1"/>
      <c r="D39" s="1"/>
      <c r="J39" s="1"/>
      <c r="K39" s="1"/>
      <c r="L39" s="1"/>
      <c r="M39" s="1"/>
      <c r="N39" s="1"/>
      <c r="O39" s="1"/>
      <c r="P39" s="13" t="s">
        <v>82</v>
      </c>
      <c r="Q39" s="13">
        <v>7474</v>
      </c>
      <c r="R39" s="1"/>
      <c r="S39" s="1"/>
      <c r="T39" s="1"/>
      <c r="U39" s="1"/>
    </row>
    <row r="40" spans="1:21" s="15" customFormat="1" x14ac:dyDescent="0.4">
      <c r="A40" s="1"/>
      <c r="B40" s="1"/>
      <c r="C40" s="1"/>
      <c r="D40" s="1"/>
      <c r="J40" s="1"/>
      <c r="K40" s="1"/>
      <c r="L40" s="1"/>
      <c r="M40" s="1"/>
      <c r="N40" s="1"/>
      <c r="O40" s="1"/>
      <c r="P40" s="13" t="s">
        <v>18</v>
      </c>
      <c r="Q40" s="13">
        <v>7240</v>
      </c>
      <c r="R40" s="1"/>
      <c r="S40" s="1"/>
      <c r="T40" s="1"/>
      <c r="U40" s="1"/>
    </row>
    <row r="41" spans="1:21" s="15" customFormat="1" x14ac:dyDescent="0.4">
      <c r="A41" s="1"/>
      <c r="B41" s="1"/>
      <c r="C41" s="1"/>
      <c r="D41" s="1"/>
      <c r="J41" s="1"/>
      <c r="K41" s="1"/>
      <c r="L41" s="1"/>
      <c r="M41" s="1"/>
      <c r="N41" s="1"/>
      <c r="O41" s="1"/>
      <c r="P41" s="13" t="s">
        <v>350</v>
      </c>
      <c r="Q41" s="13">
        <v>6867</v>
      </c>
      <c r="R41" s="1"/>
      <c r="S41" s="1"/>
      <c r="T41" s="1"/>
      <c r="U41" s="1"/>
    </row>
    <row r="42" spans="1:21" s="15" customFormat="1" x14ac:dyDescent="0.4">
      <c r="A42" s="1"/>
      <c r="B42" s="1"/>
      <c r="C42" s="1"/>
      <c r="D42" s="1"/>
      <c r="J42" s="1"/>
      <c r="K42" s="1"/>
      <c r="L42" s="1"/>
      <c r="M42" s="1"/>
      <c r="N42" s="1"/>
      <c r="O42" s="1"/>
      <c r="P42" s="13" t="s">
        <v>187</v>
      </c>
      <c r="Q42" s="13">
        <v>6158</v>
      </c>
      <c r="R42" s="1"/>
      <c r="S42" s="1"/>
      <c r="T42" s="1"/>
      <c r="U42" s="1"/>
    </row>
    <row r="43" spans="1:21" s="15" customFormat="1" x14ac:dyDescent="0.4">
      <c r="A43" s="1"/>
      <c r="B43" s="1"/>
      <c r="C43" s="1"/>
      <c r="D43" s="1"/>
      <c r="J43" s="1"/>
      <c r="K43" s="1"/>
      <c r="L43" s="1"/>
      <c r="M43" s="1"/>
      <c r="N43" s="1"/>
      <c r="O43" s="1"/>
      <c r="P43" s="13" t="s">
        <v>219</v>
      </c>
      <c r="Q43" s="13">
        <v>5455</v>
      </c>
      <c r="R43" s="1"/>
      <c r="S43" s="1"/>
      <c r="T43" s="1"/>
      <c r="U43" s="1"/>
    </row>
    <row r="44" spans="1:21" s="15" customFormat="1" x14ac:dyDescent="0.4">
      <c r="A44" s="1"/>
      <c r="B44" s="1"/>
      <c r="C44" s="1"/>
      <c r="D44" s="1"/>
      <c r="J44" s="1"/>
      <c r="K44" s="1"/>
      <c r="L44" s="1"/>
      <c r="M44" s="1"/>
      <c r="N44" s="1"/>
      <c r="O44" s="1"/>
      <c r="P44" s="13" t="s">
        <v>312</v>
      </c>
      <c r="Q44" s="13">
        <v>5373</v>
      </c>
      <c r="R44" s="1"/>
      <c r="S44" s="1"/>
      <c r="T44" s="1"/>
      <c r="U44" s="1"/>
    </row>
    <row r="45" spans="1:21" s="15" customFormat="1" x14ac:dyDescent="0.4">
      <c r="A45" s="1"/>
      <c r="B45" s="1"/>
      <c r="C45" s="1"/>
      <c r="D45" s="1"/>
      <c r="J45" s="1"/>
      <c r="K45" s="1"/>
      <c r="L45" s="1"/>
      <c r="M45" s="1"/>
      <c r="N45" s="1"/>
      <c r="O45" s="1"/>
      <c r="P45" s="13" t="s">
        <v>180</v>
      </c>
      <c r="Q45" s="13">
        <v>4908</v>
      </c>
      <c r="R45" s="1"/>
      <c r="S45" s="1"/>
      <c r="T45" s="1"/>
      <c r="U45" s="1"/>
    </row>
    <row r="46" spans="1:21" s="15" customFormat="1" x14ac:dyDescent="0.4">
      <c r="A46" s="1"/>
      <c r="B46" s="1"/>
      <c r="C46" s="1"/>
      <c r="D46" s="1"/>
      <c r="J46" s="1"/>
      <c r="K46" s="1"/>
      <c r="L46" s="1"/>
      <c r="M46" s="1"/>
      <c r="N46" s="1"/>
      <c r="O46" s="1"/>
      <c r="P46" s="13" t="s">
        <v>342</v>
      </c>
      <c r="Q46" s="13">
        <v>4805</v>
      </c>
      <c r="R46" s="1"/>
      <c r="S46" s="1"/>
      <c r="T46" s="1"/>
      <c r="U46" s="1"/>
    </row>
    <row r="47" spans="1:21" s="15" customFormat="1" x14ac:dyDescent="0.4">
      <c r="A47" s="1"/>
      <c r="B47" s="1"/>
      <c r="C47" s="1"/>
      <c r="D47" s="1"/>
      <c r="J47" s="1"/>
      <c r="K47" s="1"/>
      <c r="L47" s="1"/>
      <c r="M47" s="1"/>
      <c r="N47" s="1"/>
      <c r="O47" s="1"/>
      <c r="P47" s="13" t="s">
        <v>247</v>
      </c>
      <c r="Q47" s="13">
        <v>3962</v>
      </c>
      <c r="R47" s="1"/>
      <c r="S47" s="1"/>
      <c r="T47" s="1"/>
      <c r="U47" s="1"/>
    </row>
    <row r="48" spans="1:21" s="15" customFormat="1" x14ac:dyDescent="0.4">
      <c r="A48" s="1"/>
      <c r="B48" s="1"/>
      <c r="C48" s="1"/>
      <c r="D48" s="1"/>
      <c r="J48" s="1"/>
      <c r="K48" s="1"/>
      <c r="L48" s="1"/>
      <c r="M48" s="1"/>
      <c r="N48" s="1"/>
      <c r="O48" s="1"/>
      <c r="P48" s="13" t="s">
        <v>11</v>
      </c>
      <c r="Q48" s="13">
        <v>3919</v>
      </c>
      <c r="R48" s="1"/>
      <c r="S48" s="1"/>
      <c r="T48" s="1"/>
      <c r="U48" s="1"/>
    </row>
    <row r="49" spans="1:21" s="15" customFormat="1" x14ac:dyDescent="0.4">
      <c r="A49" s="1"/>
      <c r="B49" s="1"/>
      <c r="C49" s="1"/>
      <c r="D49" s="1"/>
      <c r="J49" s="1"/>
      <c r="K49" s="1"/>
      <c r="L49" s="1"/>
      <c r="M49" s="1"/>
      <c r="N49" s="1"/>
      <c r="O49" s="1"/>
      <c r="P49" s="13" t="s">
        <v>167</v>
      </c>
      <c r="Q49" s="13">
        <v>3130</v>
      </c>
      <c r="R49" s="1"/>
      <c r="S49" s="1"/>
      <c r="T49" s="1"/>
      <c r="U49" s="1"/>
    </row>
    <row r="50" spans="1:21" s="15" customFormat="1" x14ac:dyDescent="0.4">
      <c r="A50" s="1"/>
      <c r="B50" s="1"/>
      <c r="C50" s="1"/>
      <c r="D50" s="1"/>
      <c r="J50" s="1"/>
      <c r="K50" s="1"/>
      <c r="L50" s="1"/>
      <c r="M50" s="1"/>
      <c r="N50" s="1"/>
      <c r="O50" s="1"/>
      <c r="P50" s="13" t="s">
        <v>165</v>
      </c>
      <c r="Q50" s="13">
        <v>3022</v>
      </c>
      <c r="R50" s="1"/>
      <c r="S50" s="1"/>
      <c r="T50" s="1"/>
      <c r="U50" s="1"/>
    </row>
    <row r="51" spans="1:21" s="15" customFormat="1" x14ac:dyDescent="0.4">
      <c r="A51" s="1"/>
      <c r="B51" s="1"/>
      <c r="C51" s="1"/>
      <c r="D51" s="1"/>
      <c r="J51" s="1"/>
      <c r="K51" s="1"/>
      <c r="L51" s="1"/>
      <c r="M51" s="1"/>
      <c r="N51" s="1"/>
      <c r="O51" s="1"/>
      <c r="P51" s="13" t="s">
        <v>331</v>
      </c>
      <c r="Q51" s="13">
        <v>2903</v>
      </c>
      <c r="R51" s="1"/>
      <c r="S51" s="1"/>
      <c r="T51" s="1"/>
      <c r="U51" s="1"/>
    </row>
    <row r="52" spans="1:21" s="15" customFormat="1" x14ac:dyDescent="0.4">
      <c r="A52" s="1"/>
      <c r="B52" s="1"/>
      <c r="C52" s="1"/>
      <c r="D52" s="1"/>
      <c r="J52" s="1"/>
      <c r="K52" s="1"/>
      <c r="L52" s="1"/>
      <c r="M52" s="1"/>
      <c r="N52" s="1"/>
      <c r="O52" s="1"/>
      <c r="P52" s="13" t="s">
        <v>357</v>
      </c>
      <c r="Q52" s="13">
        <v>2900</v>
      </c>
      <c r="R52" s="1"/>
      <c r="S52" s="1"/>
      <c r="T52" s="1"/>
      <c r="U52" s="1"/>
    </row>
    <row r="53" spans="1:21" x14ac:dyDescent="0.4">
      <c r="P53" s="13" t="s">
        <v>347</v>
      </c>
      <c r="Q53" s="13">
        <v>2861</v>
      </c>
    </row>
    <row r="54" spans="1:21" x14ac:dyDescent="0.4">
      <c r="P54" s="13" t="s">
        <v>353</v>
      </c>
      <c r="Q54" s="13">
        <v>2400</v>
      </c>
    </row>
    <row r="55" spans="1:21" x14ac:dyDescent="0.4">
      <c r="P55" s="13" t="s">
        <v>363</v>
      </c>
      <c r="Q55" s="13">
        <v>2048</v>
      </c>
    </row>
    <row r="56" spans="1:21" x14ac:dyDescent="0.4">
      <c r="P56" s="13" t="s">
        <v>308</v>
      </c>
      <c r="Q56" s="13">
        <v>1900</v>
      </c>
    </row>
    <row r="57" spans="1:21" x14ac:dyDescent="0.4">
      <c r="P57" s="13" t="s">
        <v>301</v>
      </c>
      <c r="Q57" s="13">
        <v>1716</v>
      </c>
    </row>
    <row r="58" spans="1:21" x14ac:dyDescent="0.4">
      <c r="P58" s="13" t="s">
        <v>97</v>
      </c>
      <c r="Q58" s="13">
        <v>1640</v>
      </c>
    </row>
    <row r="59" spans="1:21" x14ac:dyDescent="0.4">
      <c r="P59" s="13" t="s">
        <v>231</v>
      </c>
      <c r="Q59" s="13">
        <v>1580</v>
      </c>
    </row>
    <row r="60" spans="1:21" x14ac:dyDescent="0.4">
      <c r="P60" s="13" t="s">
        <v>226</v>
      </c>
      <c r="Q60" s="13">
        <v>1298</v>
      </c>
    </row>
    <row r="61" spans="1:21" x14ac:dyDescent="0.4">
      <c r="P61" s="13" t="s">
        <v>225</v>
      </c>
      <c r="Q61" s="13">
        <v>1216</v>
      </c>
    </row>
    <row r="62" spans="1:21" x14ac:dyDescent="0.4">
      <c r="P62" s="13" t="s">
        <v>168</v>
      </c>
      <c r="Q62" s="13">
        <v>1000</v>
      </c>
    </row>
    <row r="63" spans="1:21" x14ac:dyDescent="0.4">
      <c r="P63" s="13" t="s">
        <v>153</v>
      </c>
      <c r="Q63" s="13">
        <v>580</v>
      </c>
    </row>
    <row r="64" spans="1:21" x14ac:dyDescent="0.4">
      <c r="P64" s="13" t="s">
        <v>253</v>
      </c>
      <c r="Q64" s="13">
        <v>452</v>
      </c>
    </row>
    <row r="65" spans="16:17" x14ac:dyDescent="0.4">
      <c r="P65" s="13" t="s">
        <v>303</v>
      </c>
      <c r="Q65" s="13">
        <v>350</v>
      </c>
    </row>
    <row r="66" spans="16:17" x14ac:dyDescent="0.4">
      <c r="P66" s="13" t="s">
        <v>85</v>
      </c>
      <c r="Q66" s="13">
        <v>336</v>
      </c>
    </row>
    <row r="67" spans="16:17" x14ac:dyDescent="0.4">
      <c r="P67" s="13" t="s">
        <v>26</v>
      </c>
      <c r="Q67" s="13">
        <v>270</v>
      </c>
    </row>
    <row r="68" spans="16:17" x14ac:dyDescent="0.4">
      <c r="P68" s="13" t="s">
        <v>209</v>
      </c>
      <c r="Q68" s="13">
        <v>220</v>
      </c>
    </row>
    <row r="69" spans="16:17" x14ac:dyDescent="0.4">
      <c r="P69" s="13" t="s">
        <v>234</v>
      </c>
      <c r="Q69" s="13">
        <v>210</v>
      </c>
    </row>
    <row r="70" spans="16:17" x14ac:dyDescent="0.4">
      <c r="P70" s="13" t="s">
        <v>355</v>
      </c>
      <c r="Q70" s="13">
        <v>170</v>
      </c>
    </row>
    <row r="71" spans="16:17" x14ac:dyDescent="0.4">
      <c r="P71" s="13" t="s">
        <v>364</v>
      </c>
      <c r="Q71" s="13">
        <v>140</v>
      </c>
    </row>
    <row r="72" spans="16:17" x14ac:dyDescent="0.4">
      <c r="P72" s="13" t="s">
        <v>25</v>
      </c>
      <c r="Q72" s="13">
        <v>110</v>
      </c>
    </row>
    <row r="73" spans="16:17" x14ac:dyDescent="0.4">
      <c r="P73" s="13" t="s">
        <v>46</v>
      </c>
      <c r="Q73" s="13">
        <v>100</v>
      </c>
    </row>
  </sheetData>
  <sheetProtection algorithmName="SHA-512" hashValue="s6QcqHUaPs3CIBgVfiJIxiNTQhzl4sq2PjOqCE2XYBwTQ0FN//tCEjZSfA9TE9jKbAR+X/sF1DySE3OXRbzUPw==" saltValue="eWotbpdIsXeHGDMlQrQLrw==" spinCount="100000" sheet="1" objects="1" scenarios="1" selectLockedCells="1"/>
  <mergeCells count="11">
    <mergeCell ref="D16:E16"/>
    <mergeCell ref="F16:I16"/>
    <mergeCell ref="B23:C24"/>
    <mergeCell ref="D23:N23"/>
    <mergeCell ref="B25:B32"/>
    <mergeCell ref="D8:E8"/>
    <mergeCell ref="F8:I8"/>
    <mergeCell ref="D9:E9"/>
    <mergeCell ref="F9:I9"/>
    <mergeCell ref="D15:E15"/>
    <mergeCell ref="F15:I15"/>
  </mergeCells>
  <phoneticPr fontId="2"/>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5187A-551E-4297-BC4A-24C342782DD2}">
  <dimension ref="A1:R117"/>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6" width="9.5" style="13" bestFit="1" customWidth="1"/>
    <col min="17" max="17" width="9.125" style="13" bestFit="1" customWidth="1"/>
    <col min="18" max="18" width="9" style="15"/>
    <col min="19" max="16384" width="9" style="1"/>
  </cols>
  <sheetData>
    <row r="1" spans="1:17" ht="8.25" customHeight="1" x14ac:dyDescent="0.4">
      <c r="P1" s="13" t="s">
        <v>39</v>
      </c>
      <c r="Q1" s="13">
        <v>9955645</v>
      </c>
    </row>
    <row r="2" spans="1:17" ht="26.25" x14ac:dyDescent="0.4">
      <c r="B2" s="11" t="s">
        <v>78</v>
      </c>
      <c r="P2" s="13" t="s">
        <v>161</v>
      </c>
      <c r="Q2" s="13">
        <v>3022124</v>
      </c>
    </row>
    <row r="3" spans="1:17" x14ac:dyDescent="0.4">
      <c r="B3" s="2"/>
      <c r="P3" s="13" t="s">
        <v>148</v>
      </c>
      <c r="Q3" s="13">
        <v>1209341</v>
      </c>
    </row>
    <row r="4" spans="1:17" x14ac:dyDescent="0.4">
      <c r="B4" s="3" t="s">
        <v>32</v>
      </c>
      <c r="P4" s="13" t="s">
        <v>163</v>
      </c>
      <c r="Q4" s="13">
        <v>989200</v>
      </c>
    </row>
    <row r="5" spans="1:17" ht="20.25" customHeight="1" thickBot="1" x14ac:dyDescent="0.45">
      <c r="C5" s="4" t="s">
        <v>9</v>
      </c>
      <c r="I5" s="6" t="s">
        <v>288</v>
      </c>
      <c r="J5" s="49" t="s">
        <v>81</v>
      </c>
      <c r="P5" s="13" t="s">
        <v>142</v>
      </c>
      <c r="Q5" s="13">
        <v>945566</v>
      </c>
    </row>
    <row r="6" spans="1:17" ht="20.25" thickTop="1" thickBot="1" x14ac:dyDescent="0.45">
      <c r="C6" s="5"/>
      <c r="I6" s="6" t="s">
        <v>40</v>
      </c>
      <c r="P6" s="13" t="s">
        <v>245</v>
      </c>
      <c r="Q6" s="13">
        <v>614412</v>
      </c>
    </row>
    <row r="7" spans="1:17" ht="7.5" customHeight="1" thickTop="1" x14ac:dyDescent="0.4">
      <c r="C7" s="7"/>
      <c r="E7" s="1"/>
      <c r="F7" s="37"/>
      <c r="G7" s="37"/>
      <c r="H7" s="37"/>
      <c r="I7" s="37"/>
      <c r="P7" s="13" t="s">
        <v>218</v>
      </c>
      <c r="Q7" s="13">
        <v>537858</v>
      </c>
    </row>
    <row r="8" spans="1:17" x14ac:dyDescent="0.4">
      <c r="B8" s="6"/>
      <c r="C8" s="8" t="s">
        <v>133</v>
      </c>
      <c r="D8" s="52" t="s">
        <v>2</v>
      </c>
      <c r="E8" s="53"/>
      <c r="F8" s="52" t="s">
        <v>240</v>
      </c>
      <c r="G8" s="54"/>
      <c r="H8" s="54"/>
      <c r="I8" s="53"/>
      <c r="J8" s="38"/>
      <c r="K8" s="14" t="s">
        <v>1</v>
      </c>
      <c r="L8" s="14" t="s">
        <v>3</v>
      </c>
      <c r="M8" s="14" t="s">
        <v>4</v>
      </c>
      <c r="N8" s="14" t="s">
        <v>5</v>
      </c>
      <c r="O8" s="12"/>
      <c r="P8" s="13" t="s">
        <v>242</v>
      </c>
      <c r="Q8" s="13">
        <v>484366</v>
      </c>
    </row>
    <row r="9" spans="1:17"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220</v>
      </c>
      <c r="Q9" s="13">
        <v>283941</v>
      </c>
    </row>
    <row r="10" spans="1:17" x14ac:dyDescent="0.4">
      <c r="C10" s="6"/>
      <c r="F10" s="1"/>
      <c r="J10" s="12"/>
      <c r="K10" s="43"/>
      <c r="L10" s="43"/>
      <c r="M10" s="44">
        <v>0</v>
      </c>
      <c r="N10" s="43"/>
      <c r="O10" s="12"/>
      <c r="P10" s="13" t="s">
        <v>180</v>
      </c>
      <c r="Q10" s="13">
        <v>159906</v>
      </c>
    </row>
    <row r="11" spans="1:17" s="15" customFormat="1" x14ac:dyDescent="0.4">
      <c r="A11" s="1"/>
      <c r="B11" s="1"/>
      <c r="C11" s="1"/>
      <c r="D11" s="1"/>
      <c r="F11" s="1" t="s">
        <v>8</v>
      </c>
      <c r="J11" s="12"/>
      <c r="K11" s="43"/>
      <c r="L11" s="43"/>
      <c r="M11" s="44" t="e">
        <f>M10+M9</f>
        <v>#N/A</v>
      </c>
      <c r="N11" s="43"/>
      <c r="O11" s="12"/>
      <c r="P11" s="13" t="s">
        <v>219</v>
      </c>
      <c r="Q11" s="13">
        <v>155945</v>
      </c>
    </row>
    <row r="12" spans="1:17" s="15" customFormat="1" x14ac:dyDescent="0.4">
      <c r="A12" s="1"/>
      <c r="B12" s="1"/>
      <c r="C12" s="1"/>
      <c r="D12" s="1"/>
      <c r="F12" s="1" t="s">
        <v>135</v>
      </c>
      <c r="J12" s="12"/>
      <c r="K12" s="43"/>
      <c r="L12" s="43"/>
      <c r="M12" s="44"/>
      <c r="N12" s="43"/>
      <c r="O12" s="12"/>
      <c r="P12" s="13" t="s">
        <v>202</v>
      </c>
      <c r="Q12" s="13">
        <v>134912</v>
      </c>
    </row>
    <row r="13" spans="1:17" s="15" customFormat="1" x14ac:dyDescent="0.4">
      <c r="A13" s="1"/>
      <c r="B13" s="1"/>
      <c r="C13" s="1"/>
      <c r="D13" s="1"/>
      <c r="F13" s="1"/>
      <c r="J13" s="12"/>
      <c r="K13" s="43"/>
      <c r="L13" s="43"/>
      <c r="M13" s="44"/>
      <c r="N13" s="43"/>
      <c r="O13" s="12"/>
      <c r="P13" s="13" t="s">
        <v>145</v>
      </c>
      <c r="Q13" s="13">
        <v>125008</v>
      </c>
    </row>
    <row r="14" spans="1:17" s="15" customFormat="1" x14ac:dyDescent="0.4">
      <c r="A14" s="1"/>
      <c r="B14" s="3" t="s">
        <v>134</v>
      </c>
      <c r="C14" s="1"/>
      <c r="D14" s="1"/>
      <c r="J14" s="12"/>
      <c r="K14" s="12"/>
      <c r="L14" s="12"/>
      <c r="M14" s="12"/>
      <c r="N14" s="12"/>
      <c r="O14" s="12"/>
      <c r="P14" s="13" t="s">
        <v>227</v>
      </c>
      <c r="Q14" s="13">
        <v>107365</v>
      </c>
    </row>
    <row r="15" spans="1:17" s="15" customFormat="1" ht="19.5" thickBot="1" x14ac:dyDescent="0.45">
      <c r="A15" s="1"/>
      <c r="B15" s="1"/>
      <c r="C15" s="36" t="s">
        <v>133</v>
      </c>
      <c r="D15" s="60" t="s">
        <v>2</v>
      </c>
      <c r="E15" s="61"/>
      <c r="F15" s="60" t="s">
        <v>240</v>
      </c>
      <c r="G15" s="62"/>
      <c r="H15" s="62"/>
      <c r="I15" s="61"/>
      <c r="J15" s="12"/>
      <c r="K15" s="14" t="s">
        <v>1</v>
      </c>
      <c r="L15" s="14" t="s">
        <v>3</v>
      </c>
      <c r="M15" s="14" t="s">
        <v>4</v>
      </c>
      <c r="N15" s="14" t="s">
        <v>5</v>
      </c>
      <c r="O15" s="12"/>
      <c r="P15" s="13" t="s">
        <v>201</v>
      </c>
      <c r="Q15" s="13">
        <v>87742</v>
      </c>
    </row>
    <row r="16" spans="1:17"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82</v>
      </c>
      <c r="Q16" s="13">
        <v>66792</v>
      </c>
    </row>
    <row r="17" spans="1:17" s="15" customFormat="1" ht="19.5" thickTop="1" x14ac:dyDescent="0.4">
      <c r="A17" s="1"/>
      <c r="B17" s="1"/>
      <c r="C17" s="10" t="s">
        <v>30</v>
      </c>
      <c r="D17" s="1"/>
      <c r="F17" s="1"/>
      <c r="J17" s="12"/>
      <c r="K17" s="43"/>
      <c r="L17" s="43"/>
      <c r="M17" s="44">
        <v>0</v>
      </c>
      <c r="N17" s="43"/>
      <c r="O17" s="12"/>
      <c r="P17" s="13" t="s">
        <v>10</v>
      </c>
      <c r="Q17" s="13">
        <v>66064</v>
      </c>
    </row>
    <row r="18" spans="1:17" s="15" customFormat="1" x14ac:dyDescent="0.4">
      <c r="A18" s="1"/>
      <c r="B18" s="1"/>
      <c r="C18" s="1"/>
      <c r="D18" s="1"/>
      <c r="F18" s="1" t="s">
        <v>8</v>
      </c>
      <c r="J18" s="12"/>
      <c r="K18" s="43"/>
      <c r="L18" s="43"/>
      <c r="M18" s="44">
        <f>M17+M16</f>
        <v>44756.250000000007</v>
      </c>
      <c r="N18" s="43"/>
      <c r="O18" s="12"/>
      <c r="P18" s="13" t="s">
        <v>86</v>
      </c>
      <c r="Q18" s="13">
        <v>63586</v>
      </c>
    </row>
    <row r="19" spans="1:17" s="15" customFormat="1" x14ac:dyDescent="0.4">
      <c r="A19" s="1"/>
      <c r="B19" s="1"/>
      <c r="C19" s="1"/>
      <c r="D19" s="1"/>
      <c r="J19" s="12"/>
      <c r="K19" s="12"/>
      <c r="L19" s="12"/>
      <c r="M19" s="12"/>
      <c r="N19" s="12"/>
      <c r="O19" s="12"/>
      <c r="P19" s="13" t="s">
        <v>107</v>
      </c>
      <c r="Q19" s="13">
        <v>55885</v>
      </c>
    </row>
    <row r="20" spans="1:17" s="15" customFormat="1" x14ac:dyDescent="0.4">
      <c r="A20" s="1"/>
      <c r="B20" s="1"/>
      <c r="C20" s="1"/>
      <c r="D20" s="1"/>
      <c r="J20" s="1"/>
      <c r="K20" s="1"/>
      <c r="L20" s="1"/>
      <c r="M20" s="1"/>
      <c r="N20" s="1"/>
      <c r="O20" s="1"/>
      <c r="P20" s="13" t="s">
        <v>235</v>
      </c>
      <c r="Q20" s="13">
        <v>53250</v>
      </c>
    </row>
    <row r="21" spans="1:17" s="15" customFormat="1" ht="25.5" x14ac:dyDescent="0.4">
      <c r="A21" s="1"/>
      <c r="B21" s="16" t="s">
        <v>127</v>
      </c>
      <c r="C21" s="17"/>
      <c r="D21" s="17"/>
      <c r="E21" s="17"/>
      <c r="F21" s="17"/>
      <c r="G21" s="17"/>
      <c r="H21" s="17"/>
      <c r="I21" s="17"/>
      <c r="J21" s="17"/>
      <c r="K21" s="17"/>
      <c r="L21" s="17"/>
      <c r="M21" s="17"/>
      <c r="N21" s="17"/>
      <c r="O21" s="1"/>
      <c r="P21" s="13" t="s">
        <v>246</v>
      </c>
      <c r="Q21" s="13">
        <v>45616</v>
      </c>
    </row>
    <row r="22" spans="1:17" s="15" customFormat="1" ht="12" customHeight="1" thickBot="1" x14ac:dyDescent="0.45">
      <c r="A22" s="1"/>
      <c r="B22" s="17"/>
      <c r="C22" s="17"/>
      <c r="D22" s="17"/>
      <c r="E22" s="17"/>
      <c r="F22" s="17"/>
      <c r="G22" s="17"/>
      <c r="H22" s="17"/>
      <c r="I22" s="17"/>
      <c r="J22" s="17"/>
      <c r="K22" s="17"/>
      <c r="L22" s="17"/>
      <c r="M22" s="17"/>
      <c r="N22" s="17"/>
      <c r="O22" s="1"/>
      <c r="P22" s="13" t="s">
        <v>259</v>
      </c>
      <c r="Q22" s="13">
        <v>43448</v>
      </c>
    </row>
    <row r="23" spans="1:17" s="15" customFormat="1" x14ac:dyDescent="0.4">
      <c r="A23" s="1"/>
      <c r="B23" s="64"/>
      <c r="C23" s="65"/>
      <c r="D23" s="68" t="s">
        <v>52</v>
      </c>
      <c r="E23" s="69"/>
      <c r="F23" s="69"/>
      <c r="G23" s="69"/>
      <c r="H23" s="69"/>
      <c r="I23" s="69"/>
      <c r="J23" s="69"/>
      <c r="K23" s="69"/>
      <c r="L23" s="69"/>
      <c r="M23" s="69"/>
      <c r="N23" s="70"/>
      <c r="O23" s="1"/>
      <c r="P23" s="13" t="s">
        <v>187</v>
      </c>
      <c r="Q23" s="13">
        <v>41476</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167</v>
      </c>
      <c r="Q24" s="13">
        <v>35463</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251</v>
      </c>
      <c r="Q25" s="13">
        <v>35189</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43</v>
      </c>
      <c r="Q26" s="13">
        <v>34669</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190</v>
      </c>
      <c r="Q27" s="13">
        <v>32590</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247</v>
      </c>
      <c r="Q28" s="13">
        <v>30503</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260</v>
      </c>
      <c r="Q29" s="13">
        <v>29178</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172</v>
      </c>
      <c r="Q30" s="13">
        <v>26696</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267</v>
      </c>
      <c r="Q31" s="13">
        <v>24811</v>
      </c>
    </row>
    <row r="32" spans="1:17"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197</v>
      </c>
      <c r="Q32" s="13">
        <v>24717</v>
      </c>
    </row>
    <row r="33" spans="1:17" s="15" customFormat="1" ht="5.25" customHeight="1" x14ac:dyDescent="0.4">
      <c r="A33" s="1"/>
      <c r="B33" s="1"/>
      <c r="C33" s="17"/>
      <c r="D33" s="17"/>
      <c r="E33" s="17"/>
      <c r="F33" s="17"/>
      <c r="G33" s="17"/>
      <c r="H33" s="17"/>
      <c r="I33" s="17"/>
      <c r="J33" s="17"/>
      <c r="K33" s="17"/>
      <c r="L33" s="17"/>
      <c r="M33" s="17"/>
      <c r="N33" s="17"/>
      <c r="O33" s="1"/>
      <c r="P33" s="13" t="s">
        <v>84</v>
      </c>
      <c r="Q33" s="13">
        <v>24321</v>
      </c>
    </row>
    <row r="34" spans="1:17" s="15" customFormat="1" x14ac:dyDescent="0.4">
      <c r="A34" s="1"/>
      <c r="B34" s="50" t="s">
        <v>74</v>
      </c>
      <c r="C34" s="17"/>
      <c r="D34" s="17"/>
      <c r="E34" s="17"/>
      <c r="F34" s="17"/>
      <c r="G34" s="17"/>
      <c r="H34" s="17"/>
      <c r="I34" s="17"/>
      <c r="J34" s="17"/>
      <c r="K34" s="17"/>
      <c r="L34" s="17"/>
      <c r="M34" s="17"/>
      <c r="N34" s="17"/>
      <c r="O34" s="1"/>
      <c r="P34" s="13" t="s">
        <v>151</v>
      </c>
      <c r="Q34" s="13">
        <v>23070</v>
      </c>
    </row>
    <row r="35" spans="1:17" s="15" customFormat="1" x14ac:dyDescent="0.4">
      <c r="A35" s="1"/>
      <c r="B35" s="17" t="s">
        <v>80</v>
      </c>
      <c r="C35" s="17"/>
      <c r="D35" s="17"/>
      <c r="E35" s="17"/>
      <c r="F35" s="17"/>
      <c r="G35" s="17"/>
      <c r="H35" s="17"/>
      <c r="I35" s="17"/>
      <c r="J35" s="17"/>
      <c r="K35" s="17"/>
      <c r="L35" s="17"/>
      <c r="M35" s="17"/>
      <c r="N35" s="17"/>
      <c r="O35" s="1"/>
      <c r="P35" s="13" t="s">
        <v>184</v>
      </c>
      <c r="Q35" s="13">
        <v>20002</v>
      </c>
    </row>
    <row r="36" spans="1:17" s="15" customFormat="1" x14ac:dyDescent="0.4">
      <c r="A36" s="1"/>
      <c r="B36" s="17"/>
      <c r="C36" s="17"/>
      <c r="D36" s="17"/>
      <c r="E36" s="17"/>
      <c r="F36" s="17"/>
      <c r="G36" s="17"/>
      <c r="H36" s="17"/>
      <c r="I36" s="17"/>
      <c r="J36" s="17"/>
      <c r="K36" s="17"/>
      <c r="L36" s="17"/>
      <c r="M36" s="17"/>
      <c r="N36" s="17"/>
      <c r="O36" s="1"/>
      <c r="P36" s="13" t="s">
        <v>228</v>
      </c>
      <c r="Q36" s="13">
        <v>19609</v>
      </c>
    </row>
    <row r="37" spans="1:17" s="15" customFormat="1" x14ac:dyDescent="0.4">
      <c r="A37" s="1"/>
      <c r="B37" s="17"/>
      <c r="C37" s="17"/>
      <c r="D37" s="17"/>
      <c r="E37" s="17"/>
      <c r="F37" s="17"/>
      <c r="G37" s="17"/>
      <c r="H37" s="17"/>
      <c r="I37" s="17"/>
      <c r="J37" s="17"/>
      <c r="K37" s="17"/>
      <c r="L37" s="17"/>
      <c r="M37" s="17"/>
      <c r="N37" s="17"/>
      <c r="O37" s="1"/>
      <c r="P37" s="13" t="s">
        <v>200</v>
      </c>
      <c r="Q37" s="13">
        <v>18287</v>
      </c>
    </row>
    <row r="38" spans="1:17" s="15" customFormat="1" x14ac:dyDescent="0.4">
      <c r="A38" s="1"/>
      <c r="B38" s="17" t="s">
        <v>132</v>
      </c>
      <c r="C38" s="17"/>
      <c r="D38" s="17"/>
      <c r="E38" s="17"/>
      <c r="F38" s="17"/>
      <c r="G38" s="17"/>
      <c r="H38" s="17"/>
      <c r="I38" s="17"/>
      <c r="J38" s="17"/>
      <c r="K38" s="17"/>
      <c r="L38" s="17"/>
      <c r="M38" s="17"/>
      <c r="N38" s="17"/>
      <c r="O38" s="1"/>
      <c r="P38" s="13" t="s">
        <v>183</v>
      </c>
      <c r="Q38" s="13">
        <v>18224</v>
      </c>
    </row>
    <row r="39" spans="1:17" s="15" customFormat="1" x14ac:dyDescent="0.4">
      <c r="A39" s="1"/>
      <c r="B39" s="1"/>
      <c r="C39" s="1"/>
      <c r="D39" s="1"/>
      <c r="J39" s="1"/>
      <c r="K39" s="1"/>
      <c r="L39" s="1"/>
      <c r="M39" s="1"/>
      <c r="N39" s="1"/>
      <c r="O39" s="1"/>
      <c r="P39" s="13" t="s">
        <v>261</v>
      </c>
      <c r="Q39" s="13">
        <v>16129</v>
      </c>
    </row>
    <row r="40" spans="1:17" s="15" customFormat="1" x14ac:dyDescent="0.4">
      <c r="A40" s="1"/>
      <c r="B40" s="1"/>
      <c r="C40" s="1"/>
      <c r="D40" s="1"/>
      <c r="J40" s="1"/>
      <c r="K40" s="1"/>
      <c r="L40" s="1"/>
      <c r="M40" s="1"/>
      <c r="N40" s="1"/>
      <c r="O40" s="1"/>
      <c r="P40" s="13" t="s">
        <v>271</v>
      </c>
      <c r="Q40" s="13">
        <v>15018</v>
      </c>
    </row>
    <row r="41" spans="1:17" s="15" customFormat="1" x14ac:dyDescent="0.4">
      <c r="A41" s="1"/>
      <c r="B41" s="1"/>
      <c r="C41" s="1"/>
      <c r="D41" s="1"/>
      <c r="J41" s="1"/>
      <c r="K41" s="1"/>
      <c r="L41" s="1"/>
      <c r="M41" s="1"/>
      <c r="N41" s="1"/>
      <c r="O41" s="1"/>
      <c r="P41" s="13" t="s">
        <v>234</v>
      </c>
      <c r="Q41" s="13">
        <v>14117</v>
      </c>
    </row>
    <row r="42" spans="1:17" s="15" customFormat="1" x14ac:dyDescent="0.4">
      <c r="A42" s="1"/>
      <c r="B42" s="1"/>
      <c r="C42" s="1"/>
      <c r="D42" s="1"/>
      <c r="J42" s="1"/>
      <c r="K42" s="1"/>
      <c r="L42" s="1"/>
      <c r="M42" s="1"/>
      <c r="N42" s="1"/>
      <c r="O42" s="1"/>
      <c r="P42" s="13" t="s">
        <v>264</v>
      </c>
      <c r="Q42" s="13">
        <v>13470</v>
      </c>
    </row>
    <row r="43" spans="1:17" s="15" customFormat="1" x14ac:dyDescent="0.4">
      <c r="A43" s="1"/>
      <c r="B43" s="1"/>
      <c r="C43" s="1"/>
      <c r="D43" s="1"/>
      <c r="J43" s="1"/>
      <c r="K43" s="1"/>
      <c r="L43" s="1"/>
      <c r="M43" s="1"/>
      <c r="N43" s="1"/>
      <c r="O43" s="1"/>
      <c r="P43" s="13" t="s">
        <v>257</v>
      </c>
      <c r="Q43" s="13">
        <v>11985</v>
      </c>
    </row>
    <row r="44" spans="1:17" s="15" customFormat="1" x14ac:dyDescent="0.4">
      <c r="A44" s="1"/>
      <c r="B44" s="1"/>
      <c r="C44" s="1"/>
      <c r="D44" s="1"/>
      <c r="J44" s="1"/>
      <c r="K44" s="1"/>
      <c r="L44" s="1"/>
      <c r="M44" s="1"/>
      <c r="N44" s="1"/>
      <c r="O44" s="1"/>
      <c r="P44" s="13" t="s">
        <v>272</v>
      </c>
      <c r="Q44" s="13">
        <v>11369</v>
      </c>
    </row>
    <row r="45" spans="1:17" s="15" customFormat="1" x14ac:dyDescent="0.4">
      <c r="A45" s="1"/>
      <c r="B45" s="1"/>
      <c r="C45" s="1"/>
      <c r="D45" s="1"/>
      <c r="J45" s="1"/>
      <c r="K45" s="1"/>
      <c r="L45" s="1"/>
      <c r="M45" s="1"/>
      <c r="N45" s="1"/>
      <c r="O45" s="1"/>
      <c r="P45" s="13" t="s">
        <v>208</v>
      </c>
      <c r="Q45" s="13">
        <v>9699</v>
      </c>
    </row>
    <row r="46" spans="1:17" s="15" customFormat="1" x14ac:dyDescent="0.4">
      <c r="A46" s="1"/>
      <c r="B46" s="1"/>
      <c r="C46" s="1"/>
      <c r="D46" s="1"/>
      <c r="J46" s="1"/>
      <c r="K46" s="1"/>
      <c r="L46" s="1"/>
      <c r="M46" s="1"/>
      <c r="N46" s="1"/>
      <c r="O46" s="1"/>
      <c r="P46" s="13" t="s">
        <v>16</v>
      </c>
      <c r="Q46" s="13">
        <v>9695</v>
      </c>
    </row>
    <row r="47" spans="1:17" s="15" customFormat="1" x14ac:dyDescent="0.4">
      <c r="A47" s="1"/>
      <c r="B47" s="1"/>
      <c r="C47" s="1"/>
      <c r="D47" s="1"/>
      <c r="J47" s="1"/>
      <c r="K47" s="1"/>
      <c r="L47" s="1"/>
      <c r="M47" s="1"/>
      <c r="N47" s="1"/>
      <c r="O47" s="1"/>
      <c r="P47" s="13" t="s">
        <v>17</v>
      </c>
      <c r="Q47" s="13">
        <v>9012</v>
      </c>
    </row>
    <row r="48" spans="1:17" s="15" customFormat="1" x14ac:dyDescent="0.4">
      <c r="A48" s="1"/>
      <c r="B48" s="1"/>
      <c r="C48" s="1"/>
      <c r="D48" s="1"/>
      <c r="J48" s="1"/>
      <c r="K48" s="1"/>
      <c r="L48" s="1"/>
      <c r="M48" s="1"/>
      <c r="N48" s="1"/>
      <c r="O48" s="1"/>
      <c r="P48" s="13" t="s">
        <v>224</v>
      </c>
      <c r="Q48" s="13">
        <v>8461</v>
      </c>
    </row>
    <row r="49" spans="1:17" s="15" customFormat="1" x14ac:dyDescent="0.4">
      <c r="A49" s="1"/>
      <c r="B49" s="1"/>
      <c r="C49" s="1"/>
      <c r="D49" s="1"/>
      <c r="J49" s="1"/>
      <c r="K49" s="1"/>
      <c r="L49" s="1"/>
      <c r="M49" s="1"/>
      <c r="N49" s="1"/>
      <c r="O49" s="1"/>
      <c r="P49" s="13" t="s">
        <v>231</v>
      </c>
      <c r="Q49" s="13">
        <v>7540</v>
      </c>
    </row>
    <row r="50" spans="1:17" s="15" customFormat="1" x14ac:dyDescent="0.4">
      <c r="A50" s="1"/>
      <c r="B50" s="1"/>
      <c r="C50" s="1"/>
      <c r="D50" s="1"/>
      <c r="J50" s="1"/>
      <c r="K50" s="1"/>
      <c r="L50" s="1"/>
      <c r="M50" s="1"/>
      <c r="N50" s="1"/>
      <c r="O50" s="1"/>
      <c r="P50" s="13" t="s">
        <v>164</v>
      </c>
      <c r="Q50" s="13">
        <v>7408</v>
      </c>
    </row>
    <row r="51" spans="1:17" s="15" customFormat="1" x14ac:dyDescent="0.4">
      <c r="A51" s="1"/>
      <c r="B51" s="1"/>
      <c r="C51" s="1"/>
      <c r="D51" s="1"/>
      <c r="J51" s="1"/>
      <c r="K51" s="1"/>
      <c r="L51" s="1"/>
      <c r="M51" s="1"/>
      <c r="N51" s="1"/>
      <c r="O51" s="1"/>
      <c r="P51" s="13" t="s">
        <v>262</v>
      </c>
      <c r="Q51" s="13">
        <v>6620</v>
      </c>
    </row>
    <row r="52" spans="1:17" s="15" customFormat="1" x14ac:dyDescent="0.4">
      <c r="A52" s="1"/>
      <c r="B52" s="1"/>
      <c r="C52" s="1"/>
      <c r="D52" s="1"/>
      <c r="J52" s="1"/>
      <c r="K52" s="1"/>
      <c r="L52" s="1"/>
      <c r="M52" s="1"/>
      <c r="N52" s="1"/>
      <c r="O52" s="1"/>
      <c r="P52" s="13" t="s">
        <v>176</v>
      </c>
      <c r="Q52" s="13">
        <v>6270</v>
      </c>
    </row>
    <row r="53" spans="1:17" x14ac:dyDescent="0.4">
      <c r="P53" s="13" t="s">
        <v>236</v>
      </c>
      <c r="Q53" s="13">
        <v>5981</v>
      </c>
    </row>
    <row r="54" spans="1:17" x14ac:dyDescent="0.4">
      <c r="P54" s="13" t="s">
        <v>165</v>
      </c>
      <c r="Q54" s="13">
        <v>5694</v>
      </c>
    </row>
    <row r="55" spans="1:17" x14ac:dyDescent="0.4">
      <c r="P55" s="13" t="s">
        <v>11</v>
      </c>
      <c r="Q55" s="13">
        <v>5591</v>
      </c>
    </row>
    <row r="56" spans="1:17" x14ac:dyDescent="0.4">
      <c r="P56" s="13" t="s">
        <v>265</v>
      </c>
      <c r="Q56" s="13">
        <v>5390</v>
      </c>
    </row>
    <row r="57" spans="1:17" x14ac:dyDescent="0.4">
      <c r="P57" s="13" t="s">
        <v>112</v>
      </c>
      <c r="Q57" s="13">
        <v>5144</v>
      </c>
    </row>
    <row r="58" spans="1:17" x14ac:dyDescent="0.4">
      <c r="P58" s="13" t="s">
        <v>216</v>
      </c>
      <c r="Q58" s="13">
        <v>4749</v>
      </c>
    </row>
    <row r="59" spans="1:17" x14ac:dyDescent="0.4">
      <c r="P59" s="13" t="s">
        <v>253</v>
      </c>
      <c r="Q59" s="13">
        <v>4660</v>
      </c>
    </row>
    <row r="60" spans="1:17" x14ac:dyDescent="0.4">
      <c r="P60" s="13" t="s">
        <v>281</v>
      </c>
      <c r="Q60" s="13">
        <v>4480</v>
      </c>
    </row>
    <row r="61" spans="1:17" x14ac:dyDescent="0.4">
      <c r="P61" s="13" t="s">
        <v>269</v>
      </c>
      <c r="Q61" s="13">
        <v>4250</v>
      </c>
    </row>
    <row r="62" spans="1:17" x14ac:dyDescent="0.4">
      <c r="P62" s="13" t="s">
        <v>250</v>
      </c>
      <c r="Q62" s="13">
        <v>4054</v>
      </c>
    </row>
    <row r="63" spans="1:17" x14ac:dyDescent="0.4">
      <c r="P63" s="13" t="s">
        <v>189</v>
      </c>
      <c r="Q63" s="13">
        <v>3859</v>
      </c>
    </row>
    <row r="64" spans="1:17" x14ac:dyDescent="0.4">
      <c r="P64" s="13" t="s">
        <v>274</v>
      </c>
      <c r="Q64" s="13">
        <v>3663</v>
      </c>
    </row>
    <row r="65" spans="16:17" x14ac:dyDescent="0.4">
      <c r="P65" s="13" t="s">
        <v>194</v>
      </c>
      <c r="Q65" s="13">
        <v>3453</v>
      </c>
    </row>
    <row r="66" spans="16:17" x14ac:dyDescent="0.4">
      <c r="P66" s="13" t="s">
        <v>266</v>
      </c>
      <c r="Q66" s="13">
        <v>3400</v>
      </c>
    </row>
    <row r="67" spans="16:17" x14ac:dyDescent="0.4">
      <c r="P67" s="13" t="s">
        <v>33</v>
      </c>
      <c r="Q67" s="13">
        <v>2990</v>
      </c>
    </row>
    <row r="68" spans="16:17" x14ac:dyDescent="0.4">
      <c r="P68" s="13" t="s">
        <v>225</v>
      </c>
      <c r="Q68" s="13">
        <v>2824</v>
      </c>
    </row>
    <row r="69" spans="16:17" x14ac:dyDescent="0.4">
      <c r="P69" s="13" t="s">
        <v>136</v>
      </c>
      <c r="Q69" s="13">
        <v>2748</v>
      </c>
    </row>
    <row r="70" spans="16:17" x14ac:dyDescent="0.4">
      <c r="P70" s="13" t="s">
        <v>97</v>
      </c>
      <c r="Q70" s="13">
        <v>2710</v>
      </c>
    </row>
    <row r="71" spans="16:17" x14ac:dyDescent="0.4">
      <c r="P71" s="13" t="s">
        <v>152</v>
      </c>
      <c r="Q71" s="13">
        <v>2610</v>
      </c>
    </row>
    <row r="72" spans="16:17" x14ac:dyDescent="0.4">
      <c r="P72" s="13" t="s">
        <v>270</v>
      </c>
      <c r="Q72" s="13">
        <v>2608</v>
      </c>
    </row>
    <row r="73" spans="16:17" x14ac:dyDescent="0.4">
      <c r="P73" s="13" t="s">
        <v>46</v>
      </c>
      <c r="Q73" s="13">
        <v>2500</v>
      </c>
    </row>
    <row r="74" spans="16:17" x14ac:dyDescent="0.4">
      <c r="P74" s="13" t="s">
        <v>239</v>
      </c>
      <c r="Q74" s="13">
        <v>2256</v>
      </c>
    </row>
    <row r="75" spans="16:17" x14ac:dyDescent="0.4">
      <c r="P75" s="13" t="s">
        <v>275</v>
      </c>
      <c r="Q75" s="13">
        <v>2170</v>
      </c>
    </row>
    <row r="76" spans="16:17" x14ac:dyDescent="0.4">
      <c r="P76" s="13" t="s">
        <v>199</v>
      </c>
      <c r="Q76" s="13">
        <v>1960</v>
      </c>
    </row>
    <row r="77" spans="16:17" x14ac:dyDescent="0.4">
      <c r="P77" s="13" t="s">
        <v>255</v>
      </c>
      <c r="Q77" s="13">
        <v>1920</v>
      </c>
    </row>
    <row r="78" spans="16:17" x14ac:dyDescent="0.4">
      <c r="P78" s="13">
        <v>14120798</v>
      </c>
      <c r="Q78" s="13">
        <v>1877</v>
      </c>
    </row>
    <row r="79" spans="16:17" x14ac:dyDescent="0.4">
      <c r="P79" s="13" t="s">
        <v>102</v>
      </c>
      <c r="Q79" s="13">
        <v>1810</v>
      </c>
    </row>
    <row r="80" spans="16:17" x14ac:dyDescent="0.4">
      <c r="P80" s="13" t="s">
        <v>226</v>
      </c>
      <c r="Q80" s="13">
        <v>1794</v>
      </c>
    </row>
    <row r="81" spans="16:17" x14ac:dyDescent="0.4">
      <c r="P81" s="13" t="s">
        <v>42</v>
      </c>
      <c r="Q81" s="13">
        <v>1741</v>
      </c>
    </row>
    <row r="82" spans="16:17" x14ac:dyDescent="0.4">
      <c r="P82" s="13" t="s">
        <v>26</v>
      </c>
      <c r="Q82" s="13">
        <v>1710</v>
      </c>
    </row>
    <row r="83" spans="16:17" x14ac:dyDescent="0.4">
      <c r="P83" s="13" t="s">
        <v>283</v>
      </c>
      <c r="Q83" s="13">
        <v>1700</v>
      </c>
    </row>
    <row r="84" spans="16:17" x14ac:dyDescent="0.4">
      <c r="P84" s="13" t="s">
        <v>279</v>
      </c>
      <c r="Q84" s="13">
        <v>1550</v>
      </c>
    </row>
    <row r="85" spans="16:17" x14ac:dyDescent="0.4">
      <c r="P85" s="13" t="s">
        <v>278</v>
      </c>
      <c r="Q85" s="13">
        <v>1500</v>
      </c>
    </row>
    <row r="86" spans="16:17" x14ac:dyDescent="0.4">
      <c r="P86" s="13" t="s">
        <v>256</v>
      </c>
      <c r="Q86" s="13">
        <v>1450</v>
      </c>
    </row>
    <row r="87" spans="16:17" x14ac:dyDescent="0.4">
      <c r="P87" s="13" t="s">
        <v>25</v>
      </c>
      <c r="Q87" s="13">
        <v>1179</v>
      </c>
    </row>
    <row r="88" spans="16:17" x14ac:dyDescent="0.4">
      <c r="P88" s="13" t="s">
        <v>276</v>
      </c>
      <c r="Q88" s="13">
        <v>1100</v>
      </c>
    </row>
    <row r="89" spans="16:17" x14ac:dyDescent="0.4">
      <c r="P89" s="13" t="s">
        <v>182</v>
      </c>
      <c r="Q89" s="13">
        <v>1010</v>
      </c>
    </row>
    <row r="90" spans="16:17" x14ac:dyDescent="0.4">
      <c r="P90" s="13" t="s">
        <v>20</v>
      </c>
      <c r="Q90" s="13">
        <v>1004</v>
      </c>
    </row>
    <row r="91" spans="16:17" x14ac:dyDescent="0.4">
      <c r="P91" s="13" t="s">
        <v>100</v>
      </c>
      <c r="Q91" s="13">
        <v>1000</v>
      </c>
    </row>
    <row r="92" spans="16:17" x14ac:dyDescent="0.4">
      <c r="P92" s="13" t="s">
        <v>177</v>
      </c>
      <c r="Q92" s="13">
        <v>798</v>
      </c>
    </row>
    <row r="93" spans="16:17" x14ac:dyDescent="0.4">
      <c r="P93" s="13" t="s">
        <v>203</v>
      </c>
      <c r="Q93" s="13">
        <v>750</v>
      </c>
    </row>
    <row r="94" spans="16:17" x14ac:dyDescent="0.4">
      <c r="P94" s="13" t="s">
        <v>85</v>
      </c>
      <c r="Q94" s="13">
        <v>620</v>
      </c>
    </row>
    <row r="95" spans="16:17" x14ac:dyDescent="0.4">
      <c r="P95" s="13" t="s">
        <v>258</v>
      </c>
      <c r="Q95" s="13">
        <v>441</v>
      </c>
    </row>
    <row r="96" spans="16:17" x14ac:dyDescent="0.4">
      <c r="P96" s="13" t="s">
        <v>21</v>
      </c>
      <c r="Q96" s="13">
        <v>430</v>
      </c>
    </row>
    <row r="97" spans="16:17" x14ac:dyDescent="0.4">
      <c r="P97" s="13" t="s">
        <v>268</v>
      </c>
      <c r="Q97" s="13">
        <v>390</v>
      </c>
    </row>
    <row r="98" spans="16:17" x14ac:dyDescent="0.4">
      <c r="P98" s="13" t="s">
        <v>252</v>
      </c>
      <c r="Q98" s="13">
        <v>330</v>
      </c>
    </row>
    <row r="99" spans="16:17" x14ac:dyDescent="0.4">
      <c r="P99" s="13" t="s">
        <v>168</v>
      </c>
      <c r="Q99" s="13">
        <v>270</v>
      </c>
    </row>
    <row r="100" spans="16:17" x14ac:dyDescent="0.4">
      <c r="P100" s="13" t="s">
        <v>285</v>
      </c>
      <c r="Q100" s="13">
        <v>250</v>
      </c>
    </row>
    <row r="101" spans="16:17" x14ac:dyDescent="0.4">
      <c r="P101" s="13" t="s">
        <v>209</v>
      </c>
      <c r="Q101" s="13">
        <v>210</v>
      </c>
    </row>
    <row r="102" spans="16:17" x14ac:dyDescent="0.4">
      <c r="P102" s="13" t="s">
        <v>113</v>
      </c>
      <c r="Q102" s="13">
        <v>192</v>
      </c>
    </row>
    <row r="103" spans="16:17" x14ac:dyDescent="0.4">
      <c r="P103" s="13" t="s">
        <v>48</v>
      </c>
      <c r="Q103" s="13">
        <v>140</v>
      </c>
    </row>
    <row r="104" spans="16:17" x14ac:dyDescent="0.4">
      <c r="P104" s="13" t="s">
        <v>284</v>
      </c>
      <c r="Q104" s="13">
        <v>140</v>
      </c>
    </row>
    <row r="105" spans="16:17" x14ac:dyDescent="0.4">
      <c r="P105" s="13" t="s">
        <v>286</v>
      </c>
      <c r="Q105" s="13">
        <v>110</v>
      </c>
    </row>
    <row r="106" spans="16:17" x14ac:dyDescent="0.4">
      <c r="P106" s="13" t="s">
        <v>212</v>
      </c>
      <c r="Q106" s="13">
        <v>101</v>
      </c>
    </row>
    <row r="107" spans="16:17" x14ac:dyDescent="0.4">
      <c r="P107" s="13" t="s">
        <v>280</v>
      </c>
      <c r="Q107" s="13">
        <v>100</v>
      </c>
    </row>
    <row r="108" spans="16:17" x14ac:dyDescent="0.4">
      <c r="P108" s="13" t="s">
        <v>277</v>
      </c>
      <c r="Q108" s="13">
        <v>100</v>
      </c>
    </row>
    <row r="109" spans="16:17" x14ac:dyDescent="0.4">
      <c r="P109" s="13" t="s">
        <v>282</v>
      </c>
      <c r="Q109" s="13">
        <v>100</v>
      </c>
    </row>
    <row r="110" spans="16:17" x14ac:dyDescent="0.4">
      <c r="P110" s="13" t="s">
        <v>232</v>
      </c>
      <c r="Q110" s="13">
        <v>61</v>
      </c>
    </row>
    <row r="111" spans="16:17" x14ac:dyDescent="0.4">
      <c r="P111" s="13" t="s">
        <v>254</v>
      </c>
      <c r="Q111" s="13">
        <v>30</v>
      </c>
    </row>
    <row r="112" spans="16:17" x14ac:dyDescent="0.4">
      <c r="P112" s="13" t="s">
        <v>153</v>
      </c>
      <c r="Q112" s="13">
        <v>20</v>
      </c>
    </row>
    <row r="113" spans="16:17" x14ac:dyDescent="0.4">
      <c r="P113" s="13" t="s">
        <v>207</v>
      </c>
      <c r="Q113" s="13">
        <v>20</v>
      </c>
    </row>
    <row r="114" spans="16:17" x14ac:dyDescent="0.4">
      <c r="P114" s="13" t="s">
        <v>273</v>
      </c>
      <c r="Q114" s="13">
        <v>11</v>
      </c>
    </row>
    <row r="115" spans="16:17" x14ac:dyDescent="0.4">
      <c r="P115" s="13" t="s">
        <v>263</v>
      </c>
      <c r="Q115" s="13">
        <v>10</v>
      </c>
    </row>
    <row r="116" spans="16:17" x14ac:dyDescent="0.4">
      <c r="P116" s="13" t="s">
        <v>87</v>
      </c>
      <c r="Q116" s="13">
        <v>5</v>
      </c>
    </row>
    <row r="117" spans="16:17" x14ac:dyDescent="0.4">
      <c r="P117" s="13" t="s">
        <v>287</v>
      </c>
      <c r="Q117" s="13">
        <v>2</v>
      </c>
    </row>
  </sheetData>
  <sheetProtection algorithmName="SHA-512" hashValue="mdOJwltZ1mU9oQ5BhFv2xNlspLoP97NJH6JjYBm0854XC4r02v0OPS//sNsOxD0OVg+kYBAAy0944N2X2iwxQA==" saltValue="Vyqb4nWBVBvVL690ReSycg==" spinCount="100000" sheet="1" objects="1" scenarios="1" selectLockedCells="1"/>
  <mergeCells count="11">
    <mergeCell ref="D16:E16"/>
    <mergeCell ref="F16:I16"/>
    <mergeCell ref="B23:C24"/>
    <mergeCell ref="D23:N23"/>
    <mergeCell ref="B25:B32"/>
    <mergeCell ref="D8:E8"/>
    <mergeCell ref="F8:I8"/>
    <mergeCell ref="D9:E9"/>
    <mergeCell ref="F9:I9"/>
    <mergeCell ref="D15:E15"/>
    <mergeCell ref="F15:I15"/>
  </mergeCells>
  <phoneticPr fontId="2"/>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25FEB-2652-4EF7-ACAE-22268DD4E85F}">
  <dimension ref="A1:R79"/>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6" width="9.5" style="13" bestFit="1" customWidth="1"/>
    <col min="17" max="17" width="9.125" style="13" bestFit="1" customWidth="1"/>
    <col min="18" max="18" width="9" style="15"/>
    <col min="19" max="16384" width="9" style="1"/>
  </cols>
  <sheetData>
    <row r="1" spans="1:17" ht="8.25" customHeight="1" x14ac:dyDescent="0.4">
      <c r="P1" s="13" t="s">
        <v>39</v>
      </c>
      <c r="Q1" s="13">
        <v>8180104</v>
      </c>
    </row>
    <row r="2" spans="1:17" ht="26.25" x14ac:dyDescent="0.4">
      <c r="B2" s="11" t="s">
        <v>78</v>
      </c>
      <c r="P2" s="13" t="s">
        <v>142</v>
      </c>
      <c r="Q2" s="13">
        <v>2175517</v>
      </c>
    </row>
    <row r="3" spans="1:17" x14ac:dyDescent="0.4">
      <c r="B3" s="2"/>
      <c r="P3" s="13" t="s">
        <v>161</v>
      </c>
      <c r="Q3" s="13">
        <v>1053306</v>
      </c>
    </row>
    <row r="4" spans="1:17" x14ac:dyDescent="0.4">
      <c r="B4" s="3" t="s">
        <v>32</v>
      </c>
      <c r="P4" s="13" t="s">
        <v>218</v>
      </c>
      <c r="Q4" s="13">
        <v>799251</v>
      </c>
    </row>
    <row r="5" spans="1:17" ht="20.25" customHeight="1" thickBot="1" x14ac:dyDescent="0.45">
      <c r="C5" s="4" t="s">
        <v>9</v>
      </c>
      <c r="I5" s="6" t="s">
        <v>249</v>
      </c>
      <c r="J5" s="49" t="s">
        <v>81</v>
      </c>
      <c r="P5" s="13" t="s">
        <v>148</v>
      </c>
      <c r="Q5" s="13">
        <v>709108</v>
      </c>
    </row>
    <row r="6" spans="1:17" ht="20.25" thickTop="1" thickBot="1" x14ac:dyDescent="0.45">
      <c r="C6" s="5"/>
      <c r="I6" s="6" t="s">
        <v>40</v>
      </c>
      <c r="P6" s="13" t="s">
        <v>10</v>
      </c>
      <c r="Q6" s="13">
        <v>481557</v>
      </c>
    </row>
    <row r="7" spans="1:17" ht="7.5" customHeight="1" thickTop="1" x14ac:dyDescent="0.4">
      <c r="C7" s="7"/>
      <c r="E7" s="1"/>
      <c r="F7" s="37"/>
      <c r="G7" s="37"/>
      <c r="H7" s="37"/>
      <c r="I7" s="37"/>
      <c r="P7" s="13" t="s">
        <v>163</v>
      </c>
      <c r="Q7" s="13">
        <v>405591</v>
      </c>
    </row>
    <row r="8" spans="1:17" x14ac:dyDescent="0.4">
      <c r="B8" s="6"/>
      <c r="C8" s="8" t="s">
        <v>133</v>
      </c>
      <c r="D8" s="52" t="s">
        <v>2</v>
      </c>
      <c r="E8" s="53"/>
      <c r="F8" s="52" t="s">
        <v>240</v>
      </c>
      <c r="G8" s="54"/>
      <c r="H8" s="54"/>
      <c r="I8" s="53"/>
      <c r="J8" s="38"/>
      <c r="K8" s="14" t="s">
        <v>1</v>
      </c>
      <c r="L8" s="14" t="s">
        <v>3</v>
      </c>
      <c r="M8" s="14" t="s">
        <v>4</v>
      </c>
      <c r="N8" s="14" t="s">
        <v>5</v>
      </c>
      <c r="O8" s="12"/>
      <c r="P8" s="13" t="s">
        <v>242</v>
      </c>
      <c r="Q8" s="13">
        <v>401839</v>
      </c>
    </row>
    <row r="9" spans="1:17"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176</v>
      </c>
      <c r="Q9" s="13">
        <v>176354</v>
      </c>
    </row>
    <row r="10" spans="1:17" x14ac:dyDescent="0.4">
      <c r="C10" s="6"/>
      <c r="F10" s="1"/>
      <c r="J10" s="12"/>
      <c r="K10" s="43"/>
      <c r="L10" s="43"/>
      <c r="M10" s="44">
        <v>0</v>
      </c>
      <c r="N10" s="43"/>
      <c r="O10" s="12"/>
      <c r="P10" s="13" t="s">
        <v>219</v>
      </c>
      <c r="Q10" s="13">
        <v>153243</v>
      </c>
    </row>
    <row r="11" spans="1:17" s="15" customFormat="1" x14ac:dyDescent="0.4">
      <c r="A11" s="1"/>
      <c r="B11" s="1"/>
      <c r="C11" s="1"/>
      <c r="D11" s="1"/>
      <c r="F11" s="1" t="s">
        <v>8</v>
      </c>
      <c r="J11" s="12"/>
      <c r="K11" s="43"/>
      <c r="L11" s="43"/>
      <c r="M11" s="44" t="e">
        <f>M10+M9</f>
        <v>#N/A</v>
      </c>
      <c r="N11" s="43"/>
      <c r="O11" s="12"/>
      <c r="P11" s="13" t="s">
        <v>220</v>
      </c>
      <c r="Q11" s="13">
        <v>152700</v>
      </c>
    </row>
    <row r="12" spans="1:17" s="15" customFormat="1" x14ac:dyDescent="0.4">
      <c r="A12" s="1"/>
      <c r="B12" s="1"/>
      <c r="C12" s="1"/>
      <c r="D12" s="1"/>
      <c r="F12" s="1" t="s">
        <v>135</v>
      </c>
      <c r="J12" s="12"/>
      <c r="K12" s="43"/>
      <c r="L12" s="43"/>
      <c r="M12" s="44"/>
      <c r="N12" s="43"/>
      <c r="O12" s="12"/>
      <c r="P12" s="13" t="s">
        <v>84</v>
      </c>
      <c r="Q12" s="13">
        <v>144396</v>
      </c>
    </row>
    <row r="13" spans="1:17" s="15" customFormat="1" x14ac:dyDescent="0.4">
      <c r="A13" s="1"/>
      <c r="B13" s="1"/>
      <c r="C13" s="1"/>
      <c r="D13" s="1"/>
      <c r="F13" s="1"/>
      <c r="J13" s="12"/>
      <c r="K13" s="43"/>
      <c r="L13" s="43"/>
      <c r="M13" s="44"/>
      <c r="N13" s="43"/>
      <c r="O13" s="12"/>
      <c r="P13" s="13" t="s">
        <v>86</v>
      </c>
      <c r="Q13" s="13">
        <v>137980</v>
      </c>
    </row>
    <row r="14" spans="1:17" s="15" customFormat="1" x14ac:dyDescent="0.4">
      <c r="A14" s="1"/>
      <c r="B14" s="3" t="s">
        <v>134</v>
      </c>
      <c r="C14" s="1"/>
      <c r="D14" s="1"/>
      <c r="J14" s="12"/>
      <c r="K14" s="12"/>
      <c r="L14" s="12"/>
      <c r="M14" s="12"/>
      <c r="N14" s="12"/>
      <c r="O14" s="12"/>
      <c r="P14" s="13" t="s">
        <v>180</v>
      </c>
      <c r="Q14" s="13">
        <v>117954</v>
      </c>
    </row>
    <row r="15" spans="1:17" s="15" customFormat="1" ht="19.5" thickBot="1" x14ac:dyDescent="0.45">
      <c r="A15" s="1"/>
      <c r="B15" s="1"/>
      <c r="C15" s="36" t="s">
        <v>133</v>
      </c>
      <c r="D15" s="60" t="s">
        <v>2</v>
      </c>
      <c r="E15" s="61"/>
      <c r="F15" s="60" t="s">
        <v>240</v>
      </c>
      <c r="G15" s="62"/>
      <c r="H15" s="62"/>
      <c r="I15" s="61"/>
      <c r="J15" s="12"/>
      <c r="K15" s="14" t="s">
        <v>1</v>
      </c>
      <c r="L15" s="14" t="s">
        <v>3</v>
      </c>
      <c r="M15" s="14" t="s">
        <v>4</v>
      </c>
      <c r="N15" s="14" t="s">
        <v>5</v>
      </c>
      <c r="O15" s="12"/>
      <c r="P15" s="13">
        <v>14120798</v>
      </c>
      <c r="Q15" s="13">
        <v>116338</v>
      </c>
    </row>
    <row r="16" spans="1:17"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201</v>
      </c>
      <c r="Q16" s="13">
        <v>110227</v>
      </c>
    </row>
    <row r="17" spans="1:17" s="15" customFormat="1" ht="19.5" thickTop="1" x14ac:dyDescent="0.4">
      <c r="A17" s="1"/>
      <c r="B17" s="1"/>
      <c r="C17" s="10" t="s">
        <v>30</v>
      </c>
      <c r="D17" s="1"/>
      <c r="F17" s="1"/>
      <c r="J17" s="12"/>
      <c r="K17" s="43"/>
      <c r="L17" s="43"/>
      <c r="M17" s="44">
        <v>0</v>
      </c>
      <c r="N17" s="43"/>
      <c r="O17" s="12"/>
      <c r="P17" s="13" t="s">
        <v>183</v>
      </c>
      <c r="Q17" s="13">
        <v>108784</v>
      </c>
    </row>
    <row r="18" spans="1:17" s="15" customFormat="1" x14ac:dyDescent="0.4">
      <c r="A18" s="1"/>
      <c r="B18" s="1"/>
      <c r="C18" s="1"/>
      <c r="D18" s="1"/>
      <c r="F18" s="1" t="s">
        <v>8</v>
      </c>
      <c r="J18" s="12"/>
      <c r="K18" s="43"/>
      <c r="L18" s="43"/>
      <c r="M18" s="44">
        <f>M17+M16</f>
        <v>44756.250000000007</v>
      </c>
      <c r="N18" s="43"/>
      <c r="O18" s="12"/>
      <c r="P18" s="13" t="s">
        <v>187</v>
      </c>
      <c r="Q18" s="13">
        <v>102311</v>
      </c>
    </row>
    <row r="19" spans="1:17" s="15" customFormat="1" x14ac:dyDescent="0.4">
      <c r="A19" s="1"/>
      <c r="B19" s="1"/>
      <c r="C19" s="1"/>
      <c r="D19" s="1"/>
      <c r="J19" s="12"/>
      <c r="K19" s="12"/>
      <c r="L19" s="12"/>
      <c r="M19" s="12"/>
      <c r="N19" s="12"/>
      <c r="O19" s="12"/>
      <c r="P19" s="13" t="s">
        <v>245</v>
      </c>
      <c r="Q19" s="13">
        <v>83903</v>
      </c>
    </row>
    <row r="20" spans="1:17" s="15" customFormat="1" x14ac:dyDescent="0.4">
      <c r="A20" s="1"/>
      <c r="B20" s="1"/>
      <c r="C20" s="1"/>
      <c r="D20" s="1"/>
      <c r="J20" s="1"/>
      <c r="K20" s="1"/>
      <c r="L20" s="1"/>
      <c r="M20" s="1"/>
      <c r="N20" s="1"/>
      <c r="O20" s="1"/>
      <c r="P20" s="13" t="s">
        <v>227</v>
      </c>
      <c r="Q20" s="13">
        <v>83226</v>
      </c>
    </row>
    <row r="21" spans="1:17" s="15" customFormat="1" ht="25.5" x14ac:dyDescent="0.4">
      <c r="A21" s="1"/>
      <c r="B21" s="16" t="s">
        <v>127</v>
      </c>
      <c r="C21" s="17"/>
      <c r="D21" s="17"/>
      <c r="E21" s="17"/>
      <c r="F21" s="17"/>
      <c r="G21" s="17"/>
      <c r="H21" s="17"/>
      <c r="I21" s="17"/>
      <c r="J21" s="17"/>
      <c r="K21" s="17"/>
      <c r="L21" s="17"/>
      <c r="M21" s="17"/>
      <c r="N21" s="17"/>
      <c r="O21" s="1"/>
      <c r="P21" s="13" t="s">
        <v>235</v>
      </c>
      <c r="Q21" s="13">
        <v>69770</v>
      </c>
    </row>
    <row r="22" spans="1:17" s="15" customFormat="1" ht="12" customHeight="1" thickBot="1" x14ac:dyDescent="0.45">
      <c r="A22" s="1"/>
      <c r="B22" s="17"/>
      <c r="C22" s="17"/>
      <c r="D22" s="17"/>
      <c r="E22" s="17"/>
      <c r="F22" s="17"/>
      <c r="G22" s="17"/>
      <c r="H22" s="17"/>
      <c r="I22" s="17"/>
      <c r="J22" s="17"/>
      <c r="K22" s="17"/>
      <c r="L22" s="17"/>
      <c r="M22" s="17"/>
      <c r="N22" s="17"/>
      <c r="O22" s="1"/>
      <c r="P22" s="13" t="s">
        <v>164</v>
      </c>
      <c r="Q22" s="13">
        <v>67317</v>
      </c>
    </row>
    <row r="23" spans="1:17" s="15" customFormat="1" x14ac:dyDescent="0.4">
      <c r="A23" s="1"/>
      <c r="B23" s="64"/>
      <c r="C23" s="65"/>
      <c r="D23" s="68" t="s">
        <v>52</v>
      </c>
      <c r="E23" s="69"/>
      <c r="F23" s="69"/>
      <c r="G23" s="69"/>
      <c r="H23" s="69"/>
      <c r="I23" s="69"/>
      <c r="J23" s="69"/>
      <c r="K23" s="69"/>
      <c r="L23" s="69"/>
      <c r="M23" s="69"/>
      <c r="N23" s="70"/>
      <c r="O23" s="1"/>
      <c r="P23" s="13" t="s">
        <v>25</v>
      </c>
      <c r="Q23" s="13">
        <v>52925</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43</v>
      </c>
      <c r="Q24" s="13">
        <v>42835</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228</v>
      </c>
      <c r="Q25" s="13">
        <v>35996</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197</v>
      </c>
      <c r="Q26" s="13">
        <v>30804</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200</v>
      </c>
      <c r="Q27" s="13">
        <v>29989</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202</v>
      </c>
      <c r="Q28" s="13">
        <v>27053</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145</v>
      </c>
      <c r="Q29" s="13">
        <v>26809</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11</v>
      </c>
      <c r="Q30" s="13">
        <v>19980</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172</v>
      </c>
      <c r="Q31" s="13">
        <v>19691</v>
      </c>
    </row>
    <row r="32" spans="1:17"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82</v>
      </c>
      <c r="Q32" s="13">
        <v>18326</v>
      </c>
    </row>
    <row r="33" spans="1:17" s="15" customFormat="1" ht="5.25" customHeight="1" x14ac:dyDescent="0.4">
      <c r="A33" s="1"/>
      <c r="B33" s="1"/>
      <c r="C33" s="17"/>
      <c r="D33" s="17"/>
      <c r="E33" s="17"/>
      <c r="F33" s="17"/>
      <c r="G33" s="17"/>
      <c r="H33" s="17"/>
      <c r="I33" s="17"/>
      <c r="J33" s="17"/>
      <c r="K33" s="17"/>
      <c r="L33" s="17"/>
      <c r="M33" s="17"/>
      <c r="N33" s="17"/>
      <c r="O33" s="1"/>
      <c r="P33" s="13" t="s">
        <v>20</v>
      </c>
      <c r="Q33" s="13">
        <v>17390</v>
      </c>
    </row>
    <row r="34" spans="1:17" s="15" customFormat="1" x14ac:dyDescent="0.4">
      <c r="A34" s="1"/>
      <c r="B34" s="50" t="s">
        <v>74</v>
      </c>
      <c r="C34" s="17"/>
      <c r="D34" s="17"/>
      <c r="E34" s="17"/>
      <c r="F34" s="17"/>
      <c r="G34" s="17"/>
      <c r="H34" s="17"/>
      <c r="I34" s="17"/>
      <c r="J34" s="17"/>
      <c r="K34" s="17"/>
      <c r="L34" s="17"/>
      <c r="M34" s="17"/>
      <c r="N34" s="17"/>
      <c r="O34" s="1"/>
      <c r="P34" s="13" t="s">
        <v>107</v>
      </c>
      <c r="Q34" s="13">
        <v>17161</v>
      </c>
    </row>
    <row r="35" spans="1:17" s="15" customFormat="1" x14ac:dyDescent="0.4">
      <c r="A35" s="1"/>
      <c r="B35" s="17" t="s">
        <v>80</v>
      </c>
      <c r="C35" s="17"/>
      <c r="D35" s="17"/>
      <c r="E35" s="17"/>
      <c r="F35" s="17"/>
      <c r="G35" s="17"/>
      <c r="H35" s="17"/>
      <c r="I35" s="17"/>
      <c r="J35" s="17"/>
      <c r="K35" s="17"/>
      <c r="L35" s="17"/>
      <c r="M35" s="17"/>
      <c r="N35" s="17"/>
      <c r="O35" s="1"/>
      <c r="P35" s="13" t="s">
        <v>224</v>
      </c>
      <c r="Q35" s="13">
        <v>16428</v>
      </c>
    </row>
    <row r="36" spans="1:17" s="15" customFormat="1" x14ac:dyDescent="0.4">
      <c r="A36" s="1"/>
      <c r="B36" s="17"/>
      <c r="C36" s="17"/>
      <c r="D36" s="17"/>
      <c r="E36" s="17"/>
      <c r="F36" s="17"/>
      <c r="G36" s="17"/>
      <c r="H36" s="17"/>
      <c r="I36" s="17"/>
      <c r="J36" s="17"/>
      <c r="K36" s="17"/>
      <c r="L36" s="17"/>
      <c r="M36" s="17"/>
      <c r="N36" s="17"/>
      <c r="O36" s="1"/>
      <c r="P36" s="13" t="s">
        <v>234</v>
      </c>
      <c r="Q36" s="13">
        <v>14831</v>
      </c>
    </row>
    <row r="37" spans="1:17" s="15" customFormat="1" x14ac:dyDescent="0.4">
      <c r="A37" s="1"/>
      <c r="B37" s="17"/>
      <c r="C37" s="17"/>
      <c r="D37" s="17"/>
      <c r="E37" s="17"/>
      <c r="F37" s="17"/>
      <c r="G37" s="17"/>
      <c r="H37" s="17"/>
      <c r="I37" s="17"/>
      <c r="J37" s="17"/>
      <c r="K37" s="17"/>
      <c r="L37" s="17"/>
      <c r="M37" s="17"/>
      <c r="N37" s="17"/>
      <c r="O37" s="1"/>
      <c r="P37" s="13" t="s">
        <v>16</v>
      </c>
      <c r="Q37" s="13">
        <v>14787</v>
      </c>
    </row>
    <row r="38" spans="1:17" s="15" customFormat="1" x14ac:dyDescent="0.4">
      <c r="A38" s="1"/>
      <c r="B38" s="17" t="s">
        <v>132</v>
      </c>
      <c r="C38" s="17"/>
      <c r="D38" s="17"/>
      <c r="E38" s="17"/>
      <c r="F38" s="17"/>
      <c r="G38" s="17"/>
      <c r="H38" s="17"/>
      <c r="I38" s="17"/>
      <c r="J38" s="17"/>
      <c r="K38" s="17"/>
      <c r="L38" s="17"/>
      <c r="M38" s="17"/>
      <c r="N38" s="17"/>
      <c r="O38" s="1"/>
      <c r="P38" s="13" t="s">
        <v>199</v>
      </c>
      <c r="Q38" s="13">
        <v>12999</v>
      </c>
    </row>
    <row r="39" spans="1:17" s="15" customFormat="1" x14ac:dyDescent="0.4">
      <c r="A39" s="1"/>
      <c r="B39" s="1"/>
      <c r="C39" s="1"/>
      <c r="D39" s="1"/>
      <c r="J39" s="1"/>
      <c r="K39" s="1"/>
      <c r="L39" s="1"/>
      <c r="M39" s="1"/>
      <c r="N39" s="1"/>
      <c r="O39" s="1"/>
      <c r="P39" s="13" t="s">
        <v>151</v>
      </c>
      <c r="Q39" s="13">
        <v>12519</v>
      </c>
    </row>
    <row r="40" spans="1:17" s="15" customFormat="1" x14ac:dyDescent="0.4">
      <c r="A40" s="1"/>
      <c r="B40" s="1"/>
      <c r="C40" s="1"/>
      <c r="D40" s="1"/>
      <c r="J40" s="1"/>
      <c r="K40" s="1"/>
      <c r="L40" s="1"/>
      <c r="M40" s="1"/>
      <c r="N40" s="1"/>
      <c r="O40" s="1"/>
      <c r="P40" s="13" t="s">
        <v>26</v>
      </c>
      <c r="Q40" s="13">
        <v>12434</v>
      </c>
    </row>
    <row r="41" spans="1:17" s="15" customFormat="1" x14ac:dyDescent="0.4">
      <c r="A41" s="1"/>
      <c r="B41" s="1"/>
      <c r="C41" s="1"/>
      <c r="D41" s="1"/>
      <c r="J41" s="1"/>
      <c r="K41" s="1"/>
      <c r="L41" s="1"/>
      <c r="M41" s="1"/>
      <c r="N41" s="1"/>
      <c r="O41" s="1"/>
      <c r="P41" s="13" t="s">
        <v>216</v>
      </c>
      <c r="Q41" s="13">
        <v>12147</v>
      </c>
    </row>
    <row r="42" spans="1:17" s="15" customFormat="1" x14ac:dyDescent="0.4">
      <c r="A42" s="1"/>
      <c r="B42" s="1"/>
      <c r="C42" s="1"/>
      <c r="D42" s="1"/>
      <c r="J42" s="1"/>
      <c r="K42" s="1"/>
      <c r="L42" s="1"/>
      <c r="M42" s="1"/>
      <c r="N42" s="1"/>
      <c r="O42" s="1"/>
      <c r="P42" s="13" t="s">
        <v>33</v>
      </c>
      <c r="Q42" s="13">
        <v>11838</v>
      </c>
    </row>
    <row r="43" spans="1:17" s="15" customFormat="1" x14ac:dyDescent="0.4">
      <c r="A43" s="1"/>
      <c r="B43" s="1"/>
      <c r="C43" s="1"/>
      <c r="D43" s="1"/>
      <c r="J43" s="1"/>
      <c r="K43" s="1"/>
      <c r="L43" s="1"/>
      <c r="M43" s="1"/>
      <c r="N43" s="1"/>
      <c r="O43" s="1"/>
      <c r="P43" s="13" t="s">
        <v>190</v>
      </c>
      <c r="Q43" s="13">
        <v>9570</v>
      </c>
    </row>
    <row r="44" spans="1:17" s="15" customFormat="1" x14ac:dyDescent="0.4">
      <c r="A44" s="1"/>
      <c r="B44" s="1"/>
      <c r="C44" s="1"/>
      <c r="D44" s="1"/>
      <c r="J44" s="1"/>
      <c r="K44" s="1"/>
      <c r="L44" s="1"/>
      <c r="M44" s="1"/>
      <c r="N44" s="1"/>
      <c r="O44" s="1"/>
      <c r="P44" s="13" t="s">
        <v>17</v>
      </c>
      <c r="Q44" s="13">
        <v>8018</v>
      </c>
    </row>
    <row r="45" spans="1:17" s="15" customFormat="1" x14ac:dyDescent="0.4">
      <c r="A45" s="1"/>
      <c r="B45" s="1"/>
      <c r="C45" s="1"/>
      <c r="D45" s="1"/>
      <c r="J45" s="1"/>
      <c r="K45" s="1"/>
      <c r="L45" s="1"/>
      <c r="M45" s="1"/>
      <c r="N45" s="1"/>
      <c r="O45" s="1"/>
      <c r="P45" s="13" t="s">
        <v>208</v>
      </c>
      <c r="Q45" s="13">
        <v>6630</v>
      </c>
    </row>
    <row r="46" spans="1:17" s="15" customFormat="1" x14ac:dyDescent="0.4">
      <c r="A46" s="1"/>
      <c r="B46" s="1"/>
      <c r="C46" s="1"/>
      <c r="D46" s="1"/>
      <c r="J46" s="1"/>
      <c r="K46" s="1"/>
      <c r="L46" s="1"/>
      <c r="M46" s="1"/>
      <c r="N46" s="1"/>
      <c r="O46" s="1"/>
      <c r="P46" s="13" t="s">
        <v>231</v>
      </c>
      <c r="Q46" s="13">
        <v>6604</v>
      </c>
    </row>
    <row r="47" spans="1:17" s="15" customFormat="1" x14ac:dyDescent="0.4">
      <c r="A47" s="1"/>
      <c r="B47" s="1"/>
      <c r="C47" s="1"/>
      <c r="D47" s="1"/>
      <c r="J47" s="1"/>
      <c r="K47" s="1"/>
      <c r="L47" s="1"/>
      <c r="M47" s="1"/>
      <c r="N47" s="1"/>
      <c r="O47" s="1"/>
      <c r="P47" s="13" t="s">
        <v>152</v>
      </c>
      <c r="Q47" s="13">
        <v>5604</v>
      </c>
    </row>
    <row r="48" spans="1:17" s="15" customFormat="1" x14ac:dyDescent="0.4">
      <c r="A48" s="1"/>
      <c r="B48" s="1"/>
      <c r="C48" s="1"/>
      <c r="D48" s="1"/>
      <c r="J48" s="1"/>
      <c r="K48" s="1"/>
      <c r="L48" s="1"/>
      <c r="M48" s="1"/>
      <c r="N48" s="1"/>
      <c r="O48" s="1"/>
      <c r="P48" s="13" t="s">
        <v>246</v>
      </c>
      <c r="Q48" s="13">
        <v>5499</v>
      </c>
    </row>
    <row r="49" spans="1:17" s="15" customFormat="1" x14ac:dyDescent="0.4">
      <c r="A49" s="1"/>
      <c r="B49" s="1"/>
      <c r="C49" s="1"/>
      <c r="D49" s="1"/>
      <c r="J49" s="1"/>
      <c r="K49" s="1"/>
      <c r="L49" s="1"/>
      <c r="M49" s="1"/>
      <c r="N49" s="1"/>
      <c r="O49" s="1"/>
      <c r="P49" s="13" t="s">
        <v>189</v>
      </c>
      <c r="Q49" s="13">
        <v>4473</v>
      </c>
    </row>
    <row r="50" spans="1:17" s="15" customFormat="1" x14ac:dyDescent="0.4">
      <c r="A50" s="1"/>
      <c r="B50" s="1"/>
      <c r="C50" s="1"/>
      <c r="D50" s="1"/>
      <c r="J50" s="1"/>
      <c r="K50" s="1"/>
      <c r="L50" s="1"/>
      <c r="M50" s="1"/>
      <c r="N50" s="1"/>
      <c r="O50" s="1"/>
      <c r="P50" s="13" t="s">
        <v>112</v>
      </c>
      <c r="Q50" s="13">
        <v>3868</v>
      </c>
    </row>
    <row r="51" spans="1:17" s="15" customFormat="1" x14ac:dyDescent="0.4">
      <c r="A51" s="1"/>
      <c r="B51" s="1"/>
      <c r="C51" s="1"/>
      <c r="D51" s="1"/>
      <c r="J51" s="1"/>
      <c r="K51" s="1"/>
      <c r="L51" s="1"/>
      <c r="M51" s="1"/>
      <c r="N51" s="1"/>
      <c r="O51" s="1"/>
      <c r="P51" s="13" t="s">
        <v>194</v>
      </c>
      <c r="Q51" s="13">
        <v>3740</v>
      </c>
    </row>
    <row r="52" spans="1:17" s="15" customFormat="1" x14ac:dyDescent="0.4">
      <c r="A52" s="1"/>
      <c r="B52" s="1"/>
      <c r="C52" s="1"/>
      <c r="D52" s="1"/>
      <c r="J52" s="1"/>
      <c r="K52" s="1"/>
      <c r="L52" s="1"/>
      <c r="M52" s="1"/>
      <c r="N52" s="1"/>
      <c r="O52" s="1"/>
      <c r="P52" s="13" t="s">
        <v>226</v>
      </c>
      <c r="Q52" s="13">
        <v>3492</v>
      </c>
    </row>
    <row r="53" spans="1:17" x14ac:dyDescent="0.4">
      <c r="P53" s="13" t="s">
        <v>136</v>
      </c>
      <c r="Q53" s="13">
        <v>3354</v>
      </c>
    </row>
    <row r="54" spans="1:17" x14ac:dyDescent="0.4">
      <c r="P54" s="13" t="s">
        <v>165</v>
      </c>
      <c r="Q54" s="13">
        <v>2973</v>
      </c>
    </row>
    <row r="55" spans="1:17" x14ac:dyDescent="0.4">
      <c r="P55" s="13" t="s">
        <v>225</v>
      </c>
      <c r="Q55" s="13">
        <v>2681</v>
      </c>
    </row>
    <row r="56" spans="1:17" x14ac:dyDescent="0.4">
      <c r="P56" s="13" t="s">
        <v>247</v>
      </c>
      <c r="Q56" s="13">
        <v>2605</v>
      </c>
    </row>
    <row r="57" spans="1:17" x14ac:dyDescent="0.4">
      <c r="P57" s="13" t="s">
        <v>248</v>
      </c>
      <c r="Q57" s="13">
        <v>2430</v>
      </c>
    </row>
    <row r="58" spans="1:17" x14ac:dyDescent="0.4">
      <c r="P58" s="13" t="s">
        <v>239</v>
      </c>
      <c r="Q58" s="13">
        <v>2287</v>
      </c>
    </row>
    <row r="59" spans="1:17" x14ac:dyDescent="0.4">
      <c r="P59" s="13" t="s">
        <v>184</v>
      </c>
      <c r="Q59" s="13">
        <v>2067</v>
      </c>
    </row>
    <row r="60" spans="1:17" x14ac:dyDescent="0.4">
      <c r="P60" s="13" t="s">
        <v>42</v>
      </c>
      <c r="Q60" s="13">
        <v>1397</v>
      </c>
    </row>
    <row r="61" spans="1:17" x14ac:dyDescent="0.4">
      <c r="P61" s="13" t="s">
        <v>203</v>
      </c>
      <c r="Q61" s="13">
        <v>1000</v>
      </c>
    </row>
    <row r="62" spans="1:17" x14ac:dyDescent="0.4">
      <c r="P62" s="13" t="s">
        <v>168</v>
      </c>
      <c r="Q62" s="13">
        <v>992</v>
      </c>
    </row>
    <row r="63" spans="1:17" x14ac:dyDescent="0.4">
      <c r="P63" s="13" t="s">
        <v>97</v>
      </c>
      <c r="Q63" s="13">
        <v>880</v>
      </c>
    </row>
    <row r="64" spans="1:17" x14ac:dyDescent="0.4">
      <c r="P64" s="13" t="s">
        <v>243</v>
      </c>
      <c r="Q64" s="13">
        <v>840</v>
      </c>
    </row>
    <row r="65" spans="16:17" x14ac:dyDescent="0.4">
      <c r="P65" s="13" t="s">
        <v>46</v>
      </c>
      <c r="Q65" s="13">
        <v>440</v>
      </c>
    </row>
    <row r="66" spans="16:17" x14ac:dyDescent="0.4">
      <c r="P66" s="13" t="s">
        <v>207</v>
      </c>
      <c r="Q66" s="13">
        <v>290</v>
      </c>
    </row>
    <row r="67" spans="16:17" x14ac:dyDescent="0.4">
      <c r="P67" s="13" t="s">
        <v>232</v>
      </c>
      <c r="Q67" s="13">
        <v>130</v>
      </c>
    </row>
    <row r="68" spans="16:17" x14ac:dyDescent="0.4">
      <c r="P68" s="13" t="s">
        <v>153</v>
      </c>
      <c r="Q68" s="13">
        <v>130</v>
      </c>
    </row>
    <row r="69" spans="16:17" x14ac:dyDescent="0.4">
      <c r="P69" s="13" t="s">
        <v>21</v>
      </c>
      <c r="Q69" s="13">
        <v>100</v>
      </c>
    </row>
    <row r="70" spans="16:17" x14ac:dyDescent="0.4">
      <c r="P70" s="13" t="s">
        <v>210</v>
      </c>
      <c r="Q70" s="13">
        <v>100</v>
      </c>
    </row>
    <row r="71" spans="16:17" x14ac:dyDescent="0.4">
      <c r="P71" s="13" t="s">
        <v>113</v>
      </c>
      <c r="Q71" s="13">
        <v>85</v>
      </c>
    </row>
    <row r="72" spans="16:17" x14ac:dyDescent="0.4">
      <c r="P72" s="13" t="s">
        <v>48</v>
      </c>
      <c r="Q72" s="13">
        <v>60</v>
      </c>
    </row>
    <row r="73" spans="16:17" x14ac:dyDescent="0.4">
      <c r="P73" s="13" t="s">
        <v>158</v>
      </c>
      <c r="Q73" s="13">
        <v>51</v>
      </c>
    </row>
    <row r="74" spans="16:17" x14ac:dyDescent="0.4">
      <c r="P74" s="13" t="s">
        <v>209</v>
      </c>
      <c r="Q74" s="13">
        <v>40</v>
      </c>
    </row>
    <row r="75" spans="16:17" x14ac:dyDescent="0.4">
      <c r="P75" s="13" t="s">
        <v>191</v>
      </c>
      <c r="Q75" s="13">
        <v>40</v>
      </c>
    </row>
    <row r="76" spans="16:17" x14ac:dyDescent="0.4">
      <c r="P76" s="13" t="s">
        <v>87</v>
      </c>
      <c r="Q76" s="13">
        <v>10</v>
      </c>
    </row>
    <row r="77" spans="16:17" x14ac:dyDescent="0.4">
      <c r="P77" s="13" t="s">
        <v>100</v>
      </c>
      <c r="Q77" s="13">
        <v>8</v>
      </c>
    </row>
    <row r="78" spans="16:17" x14ac:dyDescent="0.4">
      <c r="P78" s="13" t="s">
        <v>212</v>
      </c>
      <c r="Q78" s="13">
        <v>1</v>
      </c>
    </row>
    <row r="79" spans="16:17" x14ac:dyDescent="0.4">
      <c r="P79" s="13" t="s">
        <v>166</v>
      </c>
      <c r="Q79" s="13">
        <v>1</v>
      </c>
    </row>
  </sheetData>
  <sheetProtection algorithmName="SHA-512" hashValue="yQbO9Fv+kpV9OEWd1xbHUzQcPCvAqwwBz74vmt7mtuSDwnymZzbYjyMQpxElJme3gha0AZGrPq+HKttSoJAzMA==" saltValue="S+M2ynpfQucsPvbfrvPfAw=="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C8679-86EC-4B2A-9AD3-34E527926A55}">
  <dimension ref="A1:R73"/>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6" width="9.5" style="13" bestFit="1" customWidth="1"/>
    <col min="17" max="17" width="9.125" style="13" bestFit="1" customWidth="1"/>
    <col min="18" max="18" width="9" style="15"/>
    <col min="19" max="16384" width="9" style="1"/>
  </cols>
  <sheetData>
    <row r="1" spans="1:17" ht="8.25" customHeight="1" x14ac:dyDescent="0.4">
      <c r="P1" s="13" t="s">
        <v>39</v>
      </c>
      <c r="Q1" s="13">
        <v>7926134</v>
      </c>
    </row>
    <row r="2" spans="1:17" ht="26.25" x14ac:dyDescent="0.4">
      <c r="B2" s="11" t="s">
        <v>78</v>
      </c>
      <c r="P2" s="13" t="s">
        <v>161</v>
      </c>
      <c r="Q2" s="13">
        <v>1826131</v>
      </c>
    </row>
    <row r="3" spans="1:17" x14ac:dyDescent="0.4">
      <c r="B3" s="2"/>
      <c r="P3" s="13" t="s">
        <v>177</v>
      </c>
      <c r="Q3" s="13">
        <v>738198</v>
      </c>
    </row>
    <row r="4" spans="1:17" x14ac:dyDescent="0.4">
      <c r="B4" s="3" t="s">
        <v>32</v>
      </c>
      <c r="P4" s="13" t="s">
        <v>227</v>
      </c>
      <c r="Q4" s="13">
        <v>600655</v>
      </c>
    </row>
    <row r="5" spans="1:17" ht="20.25" customHeight="1" thickBot="1" x14ac:dyDescent="0.45">
      <c r="C5" s="4" t="s">
        <v>9</v>
      </c>
      <c r="I5" s="6" t="s">
        <v>244</v>
      </c>
      <c r="J5" s="49" t="s">
        <v>81</v>
      </c>
      <c r="P5" s="13" t="s">
        <v>224</v>
      </c>
      <c r="Q5" s="13">
        <v>549899</v>
      </c>
    </row>
    <row r="6" spans="1:17" ht="20.25" thickTop="1" thickBot="1" x14ac:dyDescent="0.45">
      <c r="C6" s="5"/>
      <c r="I6" s="6" t="s">
        <v>40</v>
      </c>
      <c r="P6" s="13" t="s">
        <v>235</v>
      </c>
      <c r="Q6" s="13">
        <v>544658</v>
      </c>
    </row>
    <row r="7" spans="1:17" ht="7.5" customHeight="1" thickTop="1" x14ac:dyDescent="0.4">
      <c r="C7" s="7"/>
      <c r="E7" s="1"/>
      <c r="F7" s="37"/>
      <c r="G7" s="37"/>
      <c r="H7" s="37"/>
      <c r="I7" s="37"/>
      <c r="P7" s="13" t="s">
        <v>163</v>
      </c>
      <c r="Q7" s="13">
        <v>525726</v>
      </c>
    </row>
    <row r="8" spans="1:17" x14ac:dyDescent="0.4">
      <c r="B8" s="6"/>
      <c r="C8" s="8" t="s">
        <v>133</v>
      </c>
      <c r="D8" s="52" t="s">
        <v>2</v>
      </c>
      <c r="E8" s="53"/>
      <c r="F8" s="52" t="s">
        <v>240</v>
      </c>
      <c r="G8" s="54"/>
      <c r="H8" s="54"/>
      <c r="I8" s="53"/>
      <c r="J8" s="38"/>
      <c r="K8" s="14" t="s">
        <v>1</v>
      </c>
      <c r="L8" s="14" t="s">
        <v>3</v>
      </c>
      <c r="M8" s="14" t="s">
        <v>4</v>
      </c>
      <c r="N8" s="14" t="s">
        <v>5</v>
      </c>
      <c r="O8" s="12"/>
      <c r="P8" s="13" t="s">
        <v>100</v>
      </c>
      <c r="Q8" s="13">
        <v>468059</v>
      </c>
    </row>
    <row r="9" spans="1:17"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242</v>
      </c>
      <c r="Q9" s="13">
        <v>368353</v>
      </c>
    </row>
    <row r="10" spans="1:17" x14ac:dyDescent="0.4">
      <c r="C10" s="6"/>
      <c r="F10" s="1"/>
      <c r="J10" s="12"/>
      <c r="K10" s="43"/>
      <c r="L10" s="43"/>
      <c r="M10" s="44">
        <v>0</v>
      </c>
      <c r="N10" s="43"/>
      <c r="O10" s="12"/>
      <c r="P10" s="13" t="s">
        <v>148</v>
      </c>
      <c r="Q10" s="13">
        <v>367136</v>
      </c>
    </row>
    <row r="11" spans="1:17" s="15" customFormat="1" x14ac:dyDescent="0.4">
      <c r="A11" s="1"/>
      <c r="B11" s="1"/>
      <c r="C11" s="1"/>
      <c r="D11" s="1"/>
      <c r="F11" s="1" t="s">
        <v>8</v>
      </c>
      <c r="J11" s="12"/>
      <c r="K11" s="43"/>
      <c r="L11" s="43"/>
      <c r="M11" s="44" t="e">
        <f>M10+M9</f>
        <v>#N/A</v>
      </c>
      <c r="N11" s="43"/>
      <c r="O11" s="12"/>
      <c r="P11" s="13" t="s">
        <v>142</v>
      </c>
      <c r="Q11" s="13">
        <v>317295</v>
      </c>
    </row>
    <row r="12" spans="1:17" s="15" customFormat="1" x14ac:dyDescent="0.4">
      <c r="A12" s="1"/>
      <c r="B12" s="1"/>
      <c r="C12" s="1"/>
      <c r="D12" s="1"/>
      <c r="F12" s="1" t="s">
        <v>135</v>
      </c>
      <c r="J12" s="12"/>
      <c r="K12" s="43"/>
      <c r="L12" s="43"/>
      <c r="M12" s="44"/>
      <c r="N12" s="43"/>
      <c r="O12" s="12"/>
      <c r="P12" s="13" t="s">
        <v>86</v>
      </c>
      <c r="Q12" s="13">
        <v>219498</v>
      </c>
    </row>
    <row r="13" spans="1:17" s="15" customFormat="1" x14ac:dyDescent="0.4">
      <c r="A13" s="1"/>
      <c r="B13" s="1"/>
      <c r="C13" s="1"/>
      <c r="D13" s="1"/>
      <c r="F13" s="1"/>
      <c r="J13" s="12"/>
      <c r="K13" s="43"/>
      <c r="L13" s="43"/>
      <c r="M13" s="44"/>
      <c r="N13" s="43"/>
      <c r="O13" s="12"/>
      <c r="P13" s="13" t="s">
        <v>218</v>
      </c>
      <c r="Q13" s="13">
        <v>183845</v>
      </c>
    </row>
    <row r="14" spans="1:17" s="15" customFormat="1" x14ac:dyDescent="0.4">
      <c r="A14" s="1"/>
      <c r="B14" s="3" t="s">
        <v>134</v>
      </c>
      <c r="C14" s="1"/>
      <c r="D14" s="1"/>
      <c r="J14" s="12"/>
      <c r="K14" s="12"/>
      <c r="L14" s="12"/>
      <c r="M14" s="12"/>
      <c r="N14" s="12"/>
      <c r="O14" s="12"/>
      <c r="P14" s="13" t="s">
        <v>220</v>
      </c>
      <c r="Q14" s="13">
        <v>174955</v>
      </c>
    </row>
    <row r="15" spans="1:17" s="15" customFormat="1" ht="19.5" thickBot="1" x14ac:dyDescent="0.45">
      <c r="A15" s="1"/>
      <c r="B15" s="1"/>
      <c r="C15" s="36" t="s">
        <v>133</v>
      </c>
      <c r="D15" s="60" t="s">
        <v>2</v>
      </c>
      <c r="E15" s="61"/>
      <c r="F15" s="60" t="s">
        <v>240</v>
      </c>
      <c r="G15" s="62"/>
      <c r="H15" s="62"/>
      <c r="I15" s="61"/>
      <c r="J15" s="12"/>
      <c r="K15" s="14" t="s">
        <v>1</v>
      </c>
      <c r="L15" s="14" t="s">
        <v>3</v>
      </c>
      <c r="M15" s="14" t="s">
        <v>4</v>
      </c>
      <c r="N15" s="14" t="s">
        <v>5</v>
      </c>
      <c r="O15" s="12"/>
      <c r="P15" s="13" t="s">
        <v>180</v>
      </c>
      <c r="Q15" s="13">
        <v>124116</v>
      </c>
    </row>
    <row r="16" spans="1:17"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165</v>
      </c>
      <c r="Q16" s="13">
        <v>113419</v>
      </c>
    </row>
    <row r="17" spans="1:17" s="15" customFormat="1" ht="19.5" thickTop="1" x14ac:dyDescent="0.4">
      <c r="A17" s="1"/>
      <c r="B17" s="1"/>
      <c r="C17" s="10" t="s">
        <v>30</v>
      </c>
      <c r="D17" s="1"/>
      <c r="F17" s="1"/>
      <c r="J17" s="12"/>
      <c r="K17" s="43"/>
      <c r="L17" s="43"/>
      <c r="M17" s="44">
        <v>0</v>
      </c>
      <c r="N17" s="43"/>
      <c r="O17" s="12"/>
      <c r="P17" s="13" t="s">
        <v>11</v>
      </c>
      <c r="Q17" s="13">
        <v>101184</v>
      </c>
    </row>
    <row r="18" spans="1:17" s="15" customFormat="1" x14ac:dyDescent="0.4">
      <c r="A18" s="1"/>
      <c r="B18" s="1"/>
      <c r="C18" s="1"/>
      <c r="D18" s="1"/>
      <c r="F18" s="1" t="s">
        <v>8</v>
      </c>
      <c r="J18" s="12"/>
      <c r="K18" s="43"/>
      <c r="L18" s="43"/>
      <c r="M18" s="44">
        <f>M17+M16</f>
        <v>44756.250000000007</v>
      </c>
      <c r="N18" s="43"/>
      <c r="O18" s="12"/>
      <c r="P18" s="13">
        <v>14120798</v>
      </c>
      <c r="Q18" s="13">
        <v>54415</v>
      </c>
    </row>
    <row r="19" spans="1:17" s="15" customFormat="1" x14ac:dyDescent="0.4">
      <c r="A19" s="1"/>
      <c r="B19" s="1"/>
      <c r="C19" s="1"/>
      <c r="D19" s="1"/>
      <c r="J19" s="12"/>
      <c r="K19" s="12"/>
      <c r="L19" s="12"/>
      <c r="M19" s="12"/>
      <c r="N19" s="12"/>
      <c r="O19" s="12"/>
      <c r="P19" s="13" t="s">
        <v>197</v>
      </c>
      <c r="Q19" s="13">
        <v>46236</v>
      </c>
    </row>
    <row r="20" spans="1:17" s="15" customFormat="1" x14ac:dyDescent="0.4">
      <c r="A20" s="1"/>
      <c r="B20" s="1"/>
      <c r="C20" s="1"/>
      <c r="D20" s="1"/>
      <c r="J20" s="1"/>
      <c r="K20" s="1"/>
      <c r="L20" s="1"/>
      <c r="M20" s="1"/>
      <c r="N20" s="1"/>
      <c r="O20" s="1"/>
      <c r="P20" s="13" t="s">
        <v>43</v>
      </c>
      <c r="Q20" s="13">
        <v>42902</v>
      </c>
    </row>
    <row r="21" spans="1:17" s="15" customFormat="1" ht="25.5" x14ac:dyDescent="0.4">
      <c r="A21" s="1"/>
      <c r="B21" s="16" t="s">
        <v>127</v>
      </c>
      <c r="C21" s="17"/>
      <c r="D21" s="17"/>
      <c r="E21" s="17"/>
      <c r="F21" s="17"/>
      <c r="G21" s="17"/>
      <c r="H21" s="17"/>
      <c r="I21" s="17"/>
      <c r="J21" s="17"/>
      <c r="K21" s="17"/>
      <c r="L21" s="17"/>
      <c r="M21" s="17"/>
      <c r="N21" s="17"/>
      <c r="O21" s="1"/>
      <c r="P21" s="13" t="s">
        <v>219</v>
      </c>
      <c r="Q21" s="13">
        <v>40019</v>
      </c>
    </row>
    <row r="22" spans="1:17" s="15" customFormat="1" ht="12" customHeight="1" thickBot="1" x14ac:dyDescent="0.45">
      <c r="A22" s="1"/>
      <c r="B22" s="17"/>
      <c r="C22" s="17"/>
      <c r="D22" s="17"/>
      <c r="E22" s="17"/>
      <c r="F22" s="17"/>
      <c r="G22" s="17"/>
      <c r="H22" s="17"/>
      <c r="I22" s="17"/>
      <c r="J22" s="17"/>
      <c r="K22" s="17"/>
      <c r="L22" s="17"/>
      <c r="M22" s="17"/>
      <c r="N22" s="17"/>
      <c r="O22" s="1"/>
      <c r="P22" s="13" t="s">
        <v>176</v>
      </c>
      <c r="Q22" s="13">
        <v>39048</v>
      </c>
    </row>
    <row r="23" spans="1:17" s="15" customFormat="1" x14ac:dyDescent="0.4">
      <c r="A23" s="1"/>
      <c r="B23" s="64"/>
      <c r="C23" s="65"/>
      <c r="D23" s="68" t="s">
        <v>52</v>
      </c>
      <c r="E23" s="69"/>
      <c r="F23" s="69"/>
      <c r="G23" s="69"/>
      <c r="H23" s="69"/>
      <c r="I23" s="69"/>
      <c r="J23" s="69"/>
      <c r="K23" s="69"/>
      <c r="L23" s="69"/>
      <c r="M23" s="69"/>
      <c r="N23" s="70"/>
      <c r="O23" s="1"/>
      <c r="P23" s="13" t="s">
        <v>84</v>
      </c>
      <c r="Q23" s="13">
        <v>33061</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136</v>
      </c>
      <c r="Q24" s="13">
        <v>32733</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145</v>
      </c>
      <c r="Q25" s="13">
        <v>30865</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172</v>
      </c>
      <c r="Q26" s="13">
        <v>29711</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82</v>
      </c>
      <c r="Q27" s="13">
        <v>29369</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202</v>
      </c>
      <c r="Q28" s="13">
        <v>27250</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201</v>
      </c>
      <c r="Q29" s="13">
        <v>26678</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187</v>
      </c>
      <c r="Q30" s="13">
        <v>21735</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107</v>
      </c>
      <c r="Q31" s="13">
        <v>20751</v>
      </c>
    </row>
    <row r="32" spans="1:17"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208</v>
      </c>
      <c r="Q32" s="13">
        <v>18688</v>
      </c>
    </row>
    <row r="33" spans="1:17" s="15" customFormat="1" ht="5.25" customHeight="1" x14ac:dyDescent="0.4">
      <c r="A33" s="1"/>
      <c r="B33" s="1"/>
      <c r="C33" s="17"/>
      <c r="D33" s="17"/>
      <c r="E33" s="17"/>
      <c r="F33" s="17"/>
      <c r="G33" s="17"/>
      <c r="H33" s="17"/>
      <c r="I33" s="17"/>
      <c r="J33" s="17"/>
      <c r="K33" s="17"/>
      <c r="L33" s="17"/>
      <c r="M33" s="17"/>
      <c r="N33" s="17"/>
      <c r="O33" s="1"/>
      <c r="P33" s="13" t="s">
        <v>216</v>
      </c>
      <c r="Q33" s="13">
        <v>17759</v>
      </c>
    </row>
    <row r="34" spans="1:17" s="15" customFormat="1" x14ac:dyDescent="0.4">
      <c r="A34" s="1"/>
      <c r="B34" s="50" t="s">
        <v>74</v>
      </c>
      <c r="C34" s="17"/>
      <c r="D34" s="17"/>
      <c r="E34" s="17"/>
      <c r="F34" s="17"/>
      <c r="G34" s="17"/>
      <c r="H34" s="17"/>
      <c r="I34" s="17"/>
      <c r="J34" s="17"/>
      <c r="K34" s="17"/>
      <c r="L34" s="17"/>
      <c r="M34" s="17"/>
      <c r="N34" s="17"/>
      <c r="O34" s="1"/>
      <c r="P34" s="13" t="s">
        <v>199</v>
      </c>
      <c r="Q34" s="13">
        <v>16742</v>
      </c>
    </row>
    <row r="35" spans="1:17" s="15" customFormat="1" x14ac:dyDescent="0.4">
      <c r="A35" s="1"/>
      <c r="B35" s="17" t="s">
        <v>80</v>
      </c>
      <c r="C35" s="17"/>
      <c r="D35" s="17"/>
      <c r="E35" s="17"/>
      <c r="F35" s="17"/>
      <c r="G35" s="17"/>
      <c r="H35" s="17"/>
      <c r="I35" s="17"/>
      <c r="J35" s="17"/>
      <c r="K35" s="17"/>
      <c r="L35" s="17"/>
      <c r="M35" s="17"/>
      <c r="N35" s="17"/>
      <c r="O35" s="1"/>
      <c r="P35" s="13" t="s">
        <v>239</v>
      </c>
      <c r="Q35" s="13">
        <v>14736</v>
      </c>
    </row>
    <row r="36" spans="1:17" s="15" customFormat="1" x14ac:dyDescent="0.4">
      <c r="A36" s="1"/>
      <c r="B36" s="17"/>
      <c r="C36" s="17"/>
      <c r="D36" s="17"/>
      <c r="E36" s="17"/>
      <c r="F36" s="17"/>
      <c r="G36" s="17"/>
      <c r="H36" s="17"/>
      <c r="I36" s="17"/>
      <c r="J36" s="17"/>
      <c r="K36" s="17"/>
      <c r="L36" s="17"/>
      <c r="M36" s="17"/>
      <c r="N36" s="17"/>
      <c r="O36" s="1"/>
      <c r="P36" s="13" t="s">
        <v>203</v>
      </c>
      <c r="Q36" s="13">
        <v>13774</v>
      </c>
    </row>
    <row r="37" spans="1:17" s="15" customFormat="1" x14ac:dyDescent="0.4">
      <c r="A37" s="1"/>
      <c r="B37" s="17"/>
      <c r="C37" s="17"/>
      <c r="D37" s="17"/>
      <c r="E37" s="17"/>
      <c r="F37" s="17"/>
      <c r="G37" s="17"/>
      <c r="H37" s="17"/>
      <c r="I37" s="17"/>
      <c r="J37" s="17"/>
      <c r="K37" s="17"/>
      <c r="L37" s="17"/>
      <c r="M37" s="17"/>
      <c r="N37" s="17"/>
      <c r="O37" s="1"/>
      <c r="P37" s="13" t="s">
        <v>182</v>
      </c>
      <c r="Q37" s="13">
        <v>13083</v>
      </c>
    </row>
    <row r="38" spans="1:17" s="15" customFormat="1" x14ac:dyDescent="0.4">
      <c r="A38" s="1"/>
      <c r="B38" s="17" t="s">
        <v>132</v>
      </c>
      <c r="C38" s="17"/>
      <c r="D38" s="17"/>
      <c r="E38" s="17"/>
      <c r="F38" s="17"/>
      <c r="G38" s="17"/>
      <c r="H38" s="17"/>
      <c r="I38" s="17"/>
      <c r="J38" s="17"/>
      <c r="K38" s="17"/>
      <c r="L38" s="17"/>
      <c r="M38" s="17"/>
      <c r="N38" s="17"/>
      <c r="O38" s="1"/>
      <c r="P38" s="13" t="s">
        <v>228</v>
      </c>
      <c r="Q38" s="13">
        <v>12628</v>
      </c>
    </row>
    <row r="39" spans="1:17" s="15" customFormat="1" x14ac:dyDescent="0.4">
      <c r="A39" s="1"/>
      <c r="B39" s="1"/>
      <c r="C39" s="1"/>
      <c r="D39" s="1"/>
      <c r="J39" s="1"/>
      <c r="K39" s="1"/>
      <c r="L39" s="1"/>
      <c r="M39" s="1"/>
      <c r="N39" s="1"/>
      <c r="O39" s="1"/>
      <c r="P39" s="13" t="s">
        <v>184</v>
      </c>
      <c r="Q39" s="13">
        <v>11662</v>
      </c>
    </row>
    <row r="40" spans="1:17" s="15" customFormat="1" x14ac:dyDescent="0.4">
      <c r="A40" s="1"/>
      <c r="B40" s="1"/>
      <c r="C40" s="1"/>
      <c r="D40" s="1"/>
      <c r="J40" s="1"/>
      <c r="K40" s="1"/>
      <c r="L40" s="1"/>
      <c r="M40" s="1"/>
      <c r="N40" s="1"/>
      <c r="O40" s="1"/>
      <c r="P40" s="13" t="s">
        <v>17</v>
      </c>
      <c r="Q40" s="13">
        <v>10356</v>
      </c>
    </row>
    <row r="41" spans="1:17" s="15" customFormat="1" x14ac:dyDescent="0.4">
      <c r="A41" s="1"/>
      <c r="B41" s="1"/>
      <c r="C41" s="1"/>
      <c r="D41" s="1"/>
      <c r="J41" s="1"/>
      <c r="K41" s="1"/>
      <c r="L41" s="1"/>
      <c r="M41" s="1"/>
      <c r="N41" s="1"/>
      <c r="O41" s="1"/>
      <c r="P41" s="13" t="s">
        <v>234</v>
      </c>
      <c r="Q41" s="13">
        <v>10151</v>
      </c>
    </row>
    <row r="42" spans="1:17" s="15" customFormat="1" x14ac:dyDescent="0.4">
      <c r="A42" s="1"/>
      <c r="B42" s="1"/>
      <c r="C42" s="1"/>
      <c r="D42" s="1"/>
      <c r="J42" s="1"/>
      <c r="K42" s="1"/>
      <c r="L42" s="1"/>
      <c r="M42" s="1"/>
      <c r="N42" s="1"/>
      <c r="O42" s="1"/>
      <c r="P42" s="13" t="s">
        <v>200</v>
      </c>
      <c r="Q42" s="13">
        <v>9677</v>
      </c>
    </row>
    <row r="43" spans="1:17" s="15" customFormat="1" x14ac:dyDescent="0.4">
      <c r="A43" s="1"/>
      <c r="B43" s="1"/>
      <c r="C43" s="1"/>
      <c r="D43" s="1"/>
      <c r="J43" s="1"/>
      <c r="K43" s="1"/>
      <c r="L43" s="1"/>
      <c r="M43" s="1"/>
      <c r="N43" s="1"/>
      <c r="O43" s="1"/>
      <c r="P43" s="13" t="s">
        <v>16</v>
      </c>
      <c r="Q43" s="13">
        <v>9352</v>
      </c>
    </row>
    <row r="44" spans="1:17" s="15" customFormat="1" x14ac:dyDescent="0.4">
      <c r="A44" s="1"/>
      <c r="B44" s="1"/>
      <c r="C44" s="1"/>
      <c r="D44" s="1"/>
      <c r="J44" s="1"/>
      <c r="K44" s="1"/>
      <c r="L44" s="1"/>
      <c r="M44" s="1"/>
      <c r="N44" s="1"/>
      <c r="O44" s="1"/>
      <c r="P44" s="13" t="s">
        <v>183</v>
      </c>
      <c r="Q44" s="13">
        <v>8235</v>
      </c>
    </row>
    <row r="45" spans="1:17" s="15" customFormat="1" x14ac:dyDescent="0.4">
      <c r="A45" s="1"/>
      <c r="B45" s="1"/>
      <c r="C45" s="1"/>
      <c r="D45" s="1"/>
      <c r="J45" s="1"/>
      <c r="K45" s="1"/>
      <c r="L45" s="1"/>
      <c r="M45" s="1"/>
      <c r="N45" s="1"/>
      <c r="O45" s="1"/>
      <c r="P45" s="13" t="s">
        <v>226</v>
      </c>
      <c r="Q45" s="13">
        <v>7387</v>
      </c>
    </row>
    <row r="46" spans="1:17" s="15" customFormat="1" x14ac:dyDescent="0.4">
      <c r="A46" s="1"/>
      <c r="B46" s="1"/>
      <c r="C46" s="1"/>
      <c r="D46" s="1"/>
      <c r="J46" s="1"/>
      <c r="K46" s="1"/>
      <c r="L46" s="1"/>
      <c r="M46" s="1"/>
      <c r="N46" s="1"/>
      <c r="O46" s="1"/>
      <c r="P46" s="13" t="s">
        <v>10</v>
      </c>
      <c r="Q46" s="13">
        <v>6412</v>
      </c>
    </row>
    <row r="47" spans="1:17" s="15" customFormat="1" x14ac:dyDescent="0.4">
      <c r="A47" s="1"/>
      <c r="B47" s="1"/>
      <c r="C47" s="1"/>
      <c r="D47" s="1"/>
      <c r="J47" s="1"/>
      <c r="K47" s="1"/>
      <c r="L47" s="1"/>
      <c r="M47" s="1"/>
      <c r="N47" s="1"/>
      <c r="O47" s="1"/>
      <c r="P47" s="13" t="s">
        <v>168</v>
      </c>
      <c r="Q47" s="13">
        <v>5968</v>
      </c>
    </row>
    <row r="48" spans="1:17" s="15" customFormat="1" x14ac:dyDescent="0.4">
      <c r="A48" s="1"/>
      <c r="B48" s="1"/>
      <c r="C48" s="1"/>
      <c r="D48" s="1"/>
      <c r="J48" s="1"/>
      <c r="K48" s="1"/>
      <c r="L48" s="1"/>
      <c r="M48" s="1"/>
      <c r="N48" s="1"/>
      <c r="O48" s="1"/>
      <c r="P48" s="13" t="s">
        <v>118</v>
      </c>
      <c r="Q48" s="13">
        <v>5951</v>
      </c>
    </row>
    <row r="49" spans="1:17" s="15" customFormat="1" x14ac:dyDescent="0.4">
      <c r="A49" s="1"/>
      <c r="B49" s="1"/>
      <c r="C49" s="1"/>
      <c r="D49" s="1"/>
      <c r="J49" s="1"/>
      <c r="K49" s="1"/>
      <c r="L49" s="1"/>
      <c r="M49" s="1"/>
      <c r="N49" s="1"/>
      <c r="O49" s="1"/>
      <c r="P49" s="13" t="s">
        <v>112</v>
      </c>
      <c r="Q49" s="13">
        <v>5221</v>
      </c>
    </row>
    <row r="50" spans="1:17" s="15" customFormat="1" x14ac:dyDescent="0.4">
      <c r="A50" s="1"/>
      <c r="B50" s="1"/>
      <c r="C50" s="1"/>
      <c r="D50" s="1"/>
      <c r="J50" s="1"/>
      <c r="K50" s="1"/>
      <c r="L50" s="1"/>
      <c r="M50" s="1"/>
      <c r="N50" s="1"/>
      <c r="O50" s="1"/>
      <c r="P50" s="13" t="s">
        <v>212</v>
      </c>
      <c r="Q50" s="13">
        <v>4273</v>
      </c>
    </row>
    <row r="51" spans="1:17" s="15" customFormat="1" x14ac:dyDescent="0.4">
      <c r="A51" s="1"/>
      <c r="B51" s="1"/>
      <c r="C51" s="1"/>
      <c r="D51" s="1"/>
      <c r="J51" s="1"/>
      <c r="K51" s="1"/>
      <c r="L51" s="1"/>
      <c r="M51" s="1"/>
      <c r="N51" s="1"/>
      <c r="O51" s="1"/>
      <c r="P51" s="13" t="s">
        <v>164</v>
      </c>
      <c r="Q51" s="13">
        <v>3301</v>
      </c>
    </row>
    <row r="52" spans="1:17" s="15" customFormat="1" x14ac:dyDescent="0.4">
      <c r="A52" s="1"/>
      <c r="B52" s="1"/>
      <c r="C52" s="1"/>
      <c r="D52" s="1"/>
      <c r="J52" s="1"/>
      <c r="K52" s="1"/>
      <c r="L52" s="1"/>
      <c r="M52" s="1"/>
      <c r="N52" s="1"/>
      <c r="O52" s="1"/>
      <c r="P52" s="13" t="s">
        <v>231</v>
      </c>
      <c r="Q52" s="13">
        <v>2994</v>
      </c>
    </row>
    <row r="53" spans="1:17" x14ac:dyDescent="0.4">
      <c r="P53" s="13" t="s">
        <v>189</v>
      </c>
      <c r="Q53" s="13">
        <v>2958</v>
      </c>
    </row>
    <row r="54" spans="1:17" x14ac:dyDescent="0.4">
      <c r="P54" s="13" t="s">
        <v>20</v>
      </c>
      <c r="Q54" s="13">
        <v>2572</v>
      </c>
    </row>
    <row r="55" spans="1:17" x14ac:dyDescent="0.4">
      <c r="P55" s="13" t="s">
        <v>152</v>
      </c>
      <c r="Q55" s="13">
        <v>2410</v>
      </c>
    </row>
    <row r="56" spans="1:17" x14ac:dyDescent="0.4">
      <c r="P56" s="13" t="s">
        <v>194</v>
      </c>
      <c r="Q56" s="13">
        <v>2031</v>
      </c>
    </row>
    <row r="57" spans="1:17" x14ac:dyDescent="0.4">
      <c r="P57" s="13" t="s">
        <v>33</v>
      </c>
      <c r="Q57" s="13">
        <v>1994</v>
      </c>
    </row>
    <row r="58" spans="1:17" x14ac:dyDescent="0.4">
      <c r="P58" s="13" t="s">
        <v>42</v>
      </c>
      <c r="Q58" s="13">
        <v>1554</v>
      </c>
    </row>
    <row r="59" spans="1:17" x14ac:dyDescent="0.4">
      <c r="P59" s="13" t="s">
        <v>225</v>
      </c>
      <c r="Q59" s="13">
        <v>1458</v>
      </c>
    </row>
    <row r="60" spans="1:17" x14ac:dyDescent="0.4">
      <c r="P60" s="13" t="s">
        <v>25</v>
      </c>
      <c r="Q60" s="13">
        <v>1241</v>
      </c>
    </row>
    <row r="61" spans="1:17" x14ac:dyDescent="0.4">
      <c r="P61" s="13" t="s">
        <v>26</v>
      </c>
      <c r="Q61" s="13">
        <v>830</v>
      </c>
    </row>
    <row r="62" spans="1:17" x14ac:dyDescent="0.4">
      <c r="P62" s="13" t="s">
        <v>236</v>
      </c>
      <c r="Q62" s="13">
        <v>801</v>
      </c>
    </row>
    <row r="63" spans="1:17" x14ac:dyDescent="0.4">
      <c r="P63" s="13" t="s">
        <v>97</v>
      </c>
      <c r="Q63" s="13">
        <v>456</v>
      </c>
    </row>
    <row r="64" spans="1:17" x14ac:dyDescent="0.4">
      <c r="P64" s="13" t="s">
        <v>48</v>
      </c>
      <c r="Q64" s="13">
        <v>377</v>
      </c>
    </row>
    <row r="65" spans="16:17" x14ac:dyDescent="0.4">
      <c r="P65" s="13" t="s">
        <v>232</v>
      </c>
      <c r="Q65" s="13">
        <v>375</v>
      </c>
    </row>
    <row r="66" spans="16:17" x14ac:dyDescent="0.4">
      <c r="P66" s="13" t="s">
        <v>191</v>
      </c>
      <c r="Q66" s="13">
        <v>140</v>
      </c>
    </row>
    <row r="67" spans="16:17" x14ac:dyDescent="0.4">
      <c r="P67" s="13" t="s">
        <v>211</v>
      </c>
      <c r="Q67" s="13">
        <v>136</v>
      </c>
    </row>
    <row r="68" spans="16:17" x14ac:dyDescent="0.4">
      <c r="P68" s="13" t="s">
        <v>207</v>
      </c>
      <c r="Q68" s="13">
        <v>130</v>
      </c>
    </row>
    <row r="69" spans="16:17" x14ac:dyDescent="0.4">
      <c r="P69" s="13" t="s">
        <v>243</v>
      </c>
      <c r="Q69" s="13">
        <v>130</v>
      </c>
    </row>
    <row r="70" spans="16:17" x14ac:dyDescent="0.4">
      <c r="P70" s="13" t="s">
        <v>85</v>
      </c>
      <c r="Q70" s="13">
        <v>120</v>
      </c>
    </row>
    <row r="71" spans="16:17" x14ac:dyDescent="0.4">
      <c r="P71" s="13" t="s">
        <v>95</v>
      </c>
      <c r="Q71" s="13">
        <v>100</v>
      </c>
    </row>
    <row r="72" spans="16:17" x14ac:dyDescent="0.4">
      <c r="P72" s="13" t="s">
        <v>153</v>
      </c>
      <c r="Q72" s="13">
        <v>61</v>
      </c>
    </row>
    <row r="73" spans="16:17" x14ac:dyDescent="0.4">
      <c r="P73" s="13" t="s">
        <v>113</v>
      </c>
      <c r="Q73" s="13">
        <v>10</v>
      </c>
    </row>
  </sheetData>
  <sheetProtection algorithmName="SHA-512" hashValue="x3L1mDQphTlommkdowBHGTC1mSFeCHjhsaDK4H07q5+xe+qzQhYO/PeWo+WOEIvgi/PVbndx2nDM8RSh84iHCA==" saltValue="D59rI3+d0YzVhf/DCy2LHw==" spinCount="100000" sheet="1" objects="1" scenarios="1" selectLockedCells="1"/>
  <mergeCells count="11">
    <mergeCell ref="D16:E16"/>
    <mergeCell ref="F16:I16"/>
    <mergeCell ref="B23:C24"/>
    <mergeCell ref="D23:N23"/>
    <mergeCell ref="B25:B32"/>
    <mergeCell ref="D8:E8"/>
    <mergeCell ref="F8:I8"/>
    <mergeCell ref="D9:E9"/>
    <mergeCell ref="F9:I9"/>
    <mergeCell ref="D15:E15"/>
    <mergeCell ref="F15:I15"/>
  </mergeCells>
  <phoneticPr fontId="2"/>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9ED0B-49E8-4695-AC69-7A13501DC093}">
  <dimension ref="A1:R74"/>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6" width="9.5" style="13" bestFit="1" customWidth="1"/>
    <col min="17" max="17" width="9.125" style="13" bestFit="1" customWidth="1"/>
    <col min="18" max="18" width="9" style="15"/>
    <col min="19" max="16384" width="9" style="1"/>
  </cols>
  <sheetData>
    <row r="1" spans="1:17" ht="8.25" customHeight="1" x14ac:dyDescent="0.4">
      <c r="P1" s="13" t="s">
        <v>39</v>
      </c>
      <c r="Q1" s="13">
        <v>9359603</v>
      </c>
    </row>
    <row r="2" spans="1:17" ht="26.25" x14ac:dyDescent="0.4">
      <c r="B2" s="11" t="s">
        <v>78</v>
      </c>
      <c r="P2" s="13" t="s">
        <v>161</v>
      </c>
      <c r="Q2" s="13">
        <v>2398363</v>
      </c>
    </row>
    <row r="3" spans="1:17" x14ac:dyDescent="0.4">
      <c r="B3" s="2"/>
      <c r="P3" s="13" t="s">
        <v>148</v>
      </c>
      <c r="Q3" s="13">
        <v>1631195</v>
      </c>
    </row>
    <row r="4" spans="1:17" x14ac:dyDescent="0.4">
      <c r="B4" s="3" t="s">
        <v>32</v>
      </c>
      <c r="P4" s="13" t="s">
        <v>163</v>
      </c>
      <c r="Q4" s="13">
        <v>995800</v>
      </c>
    </row>
    <row r="5" spans="1:17" ht="20.25" customHeight="1" thickBot="1" x14ac:dyDescent="0.45">
      <c r="C5" s="4" t="s">
        <v>9</v>
      </c>
      <c r="I5" s="6" t="s">
        <v>241</v>
      </c>
      <c r="J5" s="49" t="s">
        <v>81</v>
      </c>
      <c r="P5" s="13" t="s">
        <v>142</v>
      </c>
      <c r="Q5" s="13">
        <v>911768</v>
      </c>
    </row>
    <row r="6" spans="1:17" ht="20.25" thickTop="1" thickBot="1" x14ac:dyDescent="0.45">
      <c r="C6" s="5"/>
      <c r="I6" s="6" t="s">
        <v>40</v>
      </c>
      <c r="P6" s="13" t="s">
        <v>180</v>
      </c>
      <c r="Q6" s="13">
        <v>490646</v>
      </c>
    </row>
    <row r="7" spans="1:17" ht="7.5" customHeight="1" thickTop="1" x14ac:dyDescent="0.4">
      <c r="C7" s="7"/>
      <c r="E7" s="1"/>
      <c r="F7" s="37"/>
      <c r="G7" s="37"/>
      <c r="H7" s="37"/>
      <c r="I7" s="37"/>
      <c r="P7" s="13" t="s">
        <v>220</v>
      </c>
      <c r="Q7" s="13">
        <v>403378</v>
      </c>
    </row>
    <row r="8" spans="1:17" x14ac:dyDescent="0.4">
      <c r="B8" s="6"/>
      <c r="C8" s="8" t="s">
        <v>133</v>
      </c>
      <c r="D8" s="52" t="s">
        <v>2</v>
      </c>
      <c r="E8" s="53"/>
      <c r="F8" s="52" t="s">
        <v>240</v>
      </c>
      <c r="G8" s="54"/>
      <c r="H8" s="54"/>
      <c r="I8" s="53"/>
      <c r="J8" s="38"/>
      <c r="K8" s="14" t="s">
        <v>1</v>
      </c>
      <c r="L8" s="14" t="s">
        <v>3</v>
      </c>
      <c r="M8" s="14" t="s">
        <v>4</v>
      </c>
      <c r="N8" s="14" t="s">
        <v>5</v>
      </c>
      <c r="O8" s="12"/>
      <c r="P8" s="13" t="s">
        <v>145</v>
      </c>
      <c r="Q8" s="13">
        <v>291391</v>
      </c>
    </row>
    <row r="9" spans="1:17"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235</v>
      </c>
      <c r="Q9" s="13">
        <v>269123</v>
      </c>
    </row>
    <row r="10" spans="1:17" x14ac:dyDescent="0.4">
      <c r="C10" s="6"/>
      <c r="F10" s="1"/>
      <c r="J10" s="12"/>
      <c r="K10" s="43"/>
      <c r="L10" s="43"/>
      <c r="M10" s="44">
        <v>0</v>
      </c>
      <c r="N10" s="43"/>
      <c r="O10" s="12"/>
      <c r="P10" s="13" t="s">
        <v>86</v>
      </c>
      <c r="Q10" s="13">
        <v>215585</v>
      </c>
    </row>
    <row r="11" spans="1:17" s="15" customFormat="1" x14ac:dyDescent="0.4">
      <c r="A11" s="1"/>
      <c r="B11" s="1"/>
      <c r="C11" s="1"/>
      <c r="D11" s="1"/>
      <c r="F11" s="1" t="s">
        <v>8</v>
      </c>
      <c r="J11" s="12"/>
      <c r="K11" s="43"/>
      <c r="L11" s="43"/>
      <c r="M11" s="44" t="e">
        <f>M10+M9</f>
        <v>#N/A</v>
      </c>
      <c r="N11" s="43"/>
      <c r="O11" s="12"/>
      <c r="P11" s="13" t="s">
        <v>224</v>
      </c>
      <c r="Q11" s="13">
        <v>213955</v>
      </c>
    </row>
    <row r="12" spans="1:17" s="15" customFormat="1" x14ac:dyDescent="0.4">
      <c r="A12" s="1"/>
      <c r="B12" s="1"/>
      <c r="C12" s="1"/>
      <c r="D12" s="1"/>
      <c r="F12" s="1" t="s">
        <v>135</v>
      </c>
      <c r="J12" s="12"/>
      <c r="K12" s="43"/>
      <c r="L12" s="43"/>
      <c r="M12" s="44"/>
      <c r="N12" s="43"/>
      <c r="O12" s="12"/>
      <c r="P12" s="13" t="s">
        <v>227</v>
      </c>
      <c r="Q12" s="13">
        <v>180945</v>
      </c>
    </row>
    <row r="13" spans="1:17" s="15" customFormat="1" x14ac:dyDescent="0.4">
      <c r="A13" s="1"/>
      <c r="B13" s="1"/>
      <c r="C13" s="1"/>
      <c r="D13" s="1"/>
      <c r="F13" s="1"/>
      <c r="J13" s="12"/>
      <c r="K13" s="43"/>
      <c r="L13" s="43"/>
      <c r="M13" s="44"/>
      <c r="N13" s="43"/>
      <c r="O13" s="12"/>
      <c r="P13" s="13" t="s">
        <v>218</v>
      </c>
      <c r="Q13" s="13">
        <v>167189</v>
      </c>
    </row>
    <row r="14" spans="1:17" s="15" customFormat="1" x14ac:dyDescent="0.4">
      <c r="A14" s="1"/>
      <c r="B14" s="3" t="s">
        <v>134</v>
      </c>
      <c r="C14" s="1"/>
      <c r="D14" s="1"/>
      <c r="J14" s="12"/>
      <c r="K14" s="12"/>
      <c r="L14" s="12"/>
      <c r="M14" s="12"/>
      <c r="N14" s="12"/>
      <c r="O14" s="12"/>
      <c r="P14" s="13">
        <v>14120798</v>
      </c>
      <c r="Q14" s="13">
        <v>112521</v>
      </c>
    </row>
    <row r="15" spans="1:17" s="15" customFormat="1" ht="19.5" thickBot="1" x14ac:dyDescent="0.45">
      <c r="A15" s="1"/>
      <c r="B15" s="1"/>
      <c r="C15" s="36" t="s">
        <v>133</v>
      </c>
      <c r="D15" s="60" t="s">
        <v>2</v>
      </c>
      <c r="E15" s="61"/>
      <c r="F15" s="60" t="s">
        <v>240</v>
      </c>
      <c r="G15" s="62"/>
      <c r="H15" s="62"/>
      <c r="I15" s="61"/>
      <c r="J15" s="12"/>
      <c r="K15" s="14" t="s">
        <v>1</v>
      </c>
      <c r="L15" s="14" t="s">
        <v>3</v>
      </c>
      <c r="M15" s="14" t="s">
        <v>4</v>
      </c>
      <c r="N15" s="14" t="s">
        <v>5</v>
      </c>
      <c r="O15" s="12"/>
      <c r="P15" s="13" t="s">
        <v>199</v>
      </c>
      <c r="Q15" s="13">
        <v>109103</v>
      </c>
    </row>
    <row r="16" spans="1:17"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202</v>
      </c>
      <c r="Q16" s="13">
        <v>82021</v>
      </c>
    </row>
    <row r="17" spans="1:17" s="15" customFormat="1" ht="19.5" thickTop="1" x14ac:dyDescent="0.4">
      <c r="A17" s="1"/>
      <c r="B17" s="1"/>
      <c r="C17" s="10" t="s">
        <v>30</v>
      </c>
      <c r="D17" s="1"/>
      <c r="F17" s="1"/>
      <c r="J17" s="12"/>
      <c r="K17" s="43"/>
      <c r="L17" s="43"/>
      <c r="M17" s="44">
        <v>0</v>
      </c>
      <c r="N17" s="43"/>
      <c r="O17" s="12"/>
      <c r="P17" s="13" t="s">
        <v>203</v>
      </c>
      <c r="Q17" s="13">
        <v>80710</v>
      </c>
    </row>
    <row r="18" spans="1:17" s="15" customFormat="1" x14ac:dyDescent="0.4">
      <c r="A18" s="1"/>
      <c r="B18" s="1"/>
      <c r="C18" s="1"/>
      <c r="D18" s="1"/>
      <c r="F18" s="1" t="s">
        <v>8</v>
      </c>
      <c r="J18" s="12"/>
      <c r="K18" s="43"/>
      <c r="L18" s="43"/>
      <c r="M18" s="44">
        <f>M17+M16</f>
        <v>44756.250000000007</v>
      </c>
      <c r="N18" s="43"/>
      <c r="O18" s="12"/>
      <c r="P18" s="13" t="s">
        <v>42</v>
      </c>
      <c r="Q18" s="13">
        <v>72833</v>
      </c>
    </row>
    <row r="19" spans="1:17" s="15" customFormat="1" x14ac:dyDescent="0.4">
      <c r="A19" s="1"/>
      <c r="B19" s="1"/>
      <c r="C19" s="1"/>
      <c r="D19" s="1"/>
      <c r="J19" s="12"/>
      <c r="K19" s="12"/>
      <c r="L19" s="12"/>
      <c r="M19" s="12"/>
      <c r="N19" s="12"/>
      <c r="O19" s="12"/>
      <c r="P19" s="13" t="s">
        <v>10</v>
      </c>
      <c r="Q19" s="13">
        <v>70674</v>
      </c>
    </row>
    <row r="20" spans="1:17" s="15" customFormat="1" x14ac:dyDescent="0.4">
      <c r="A20" s="1"/>
      <c r="B20" s="1"/>
      <c r="C20" s="1"/>
      <c r="D20" s="1"/>
      <c r="J20" s="1"/>
      <c r="K20" s="1"/>
      <c r="L20" s="1"/>
      <c r="M20" s="1"/>
      <c r="N20" s="1"/>
      <c r="O20" s="1"/>
      <c r="P20" s="13" t="s">
        <v>219</v>
      </c>
      <c r="Q20" s="13">
        <v>62293</v>
      </c>
    </row>
    <row r="21" spans="1:17" s="15" customFormat="1" ht="25.5" x14ac:dyDescent="0.4">
      <c r="A21" s="1"/>
      <c r="B21" s="16" t="s">
        <v>127</v>
      </c>
      <c r="C21" s="17"/>
      <c r="D21" s="17"/>
      <c r="E21" s="17"/>
      <c r="F21" s="17"/>
      <c r="G21" s="17"/>
      <c r="H21" s="17"/>
      <c r="I21" s="17"/>
      <c r="J21" s="17"/>
      <c r="K21" s="17"/>
      <c r="L21" s="17"/>
      <c r="M21" s="17"/>
      <c r="N21" s="17"/>
      <c r="O21" s="1"/>
      <c r="P21" s="13" t="s">
        <v>197</v>
      </c>
      <c r="Q21" s="13">
        <v>56261</v>
      </c>
    </row>
    <row r="22" spans="1:17" s="15" customFormat="1" ht="12" customHeight="1" thickBot="1" x14ac:dyDescent="0.45">
      <c r="A22" s="1"/>
      <c r="B22" s="17"/>
      <c r="C22" s="17"/>
      <c r="D22" s="17"/>
      <c r="E22" s="17"/>
      <c r="F22" s="17"/>
      <c r="G22" s="17"/>
      <c r="H22" s="17"/>
      <c r="I22" s="17"/>
      <c r="J22" s="17"/>
      <c r="K22" s="17"/>
      <c r="L22" s="17"/>
      <c r="M22" s="17"/>
      <c r="N22" s="17"/>
      <c r="O22" s="1"/>
      <c r="P22" s="13" t="s">
        <v>118</v>
      </c>
      <c r="Q22" s="13">
        <v>48974</v>
      </c>
    </row>
    <row r="23" spans="1:17" s="15" customFormat="1" x14ac:dyDescent="0.4">
      <c r="A23" s="1"/>
      <c r="B23" s="64"/>
      <c r="C23" s="65"/>
      <c r="D23" s="68" t="s">
        <v>52</v>
      </c>
      <c r="E23" s="69"/>
      <c r="F23" s="69"/>
      <c r="G23" s="69"/>
      <c r="H23" s="69"/>
      <c r="I23" s="69"/>
      <c r="J23" s="69"/>
      <c r="K23" s="69"/>
      <c r="L23" s="69"/>
      <c r="M23" s="69"/>
      <c r="N23" s="70"/>
      <c r="O23" s="1"/>
      <c r="P23" s="13" t="s">
        <v>201</v>
      </c>
      <c r="Q23" s="13">
        <v>47184</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82</v>
      </c>
      <c r="Q24" s="13">
        <v>37947</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172</v>
      </c>
      <c r="Q25" s="13">
        <v>35270</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200</v>
      </c>
      <c r="Q26" s="13">
        <v>28573</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17</v>
      </c>
      <c r="Q27" s="13">
        <v>27726</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183</v>
      </c>
      <c r="Q28" s="13">
        <v>26003</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107</v>
      </c>
      <c r="Q29" s="13">
        <v>20717</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234</v>
      </c>
      <c r="Q30" s="13">
        <v>20308</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216</v>
      </c>
      <c r="Q31" s="13">
        <v>19517</v>
      </c>
    </row>
    <row r="32" spans="1:17"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43</v>
      </c>
      <c r="Q32" s="13">
        <v>19501</v>
      </c>
    </row>
    <row r="33" spans="1:17" s="15" customFormat="1" ht="5.25" customHeight="1" x14ac:dyDescent="0.4">
      <c r="A33" s="1"/>
      <c r="B33" s="1"/>
      <c r="C33" s="17"/>
      <c r="D33" s="17"/>
      <c r="E33" s="17"/>
      <c r="F33" s="17"/>
      <c r="G33" s="17"/>
      <c r="H33" s="17"/>
      <c r="I33" s="17"/>
      <c r="J33" s="17"/>
      <c r="K33" s="17"/>
      <c r="L33" s="17"/>
      <c r="M33" s="17"/>
      <c r="N33" s="17"/>
      <c r="O33" s="1"/>
      <c r="P33" s="13" t="s">
        <v>208</v>
      </c>
      <c r="Q33" s="13">
        <v>19127</v>
      </c>
    </row>
    <row r="34" spans="1:17" s="15" customFormat="1" x14ac:dyDescent="0.4">
      <c r="A34" s="1"/>
      <c r="B34" s="50" t="s">
        <v>74</v>
      </c>
      <c r="C34" s="17"/>
      <c r="D34" s="17"/>
      <c r="E34" s="17"/>
      <c r="F34" s="17"/>
      <c r="G34" s="17"/>
      <c r="H34" s="17"/>
      <c r="I34" s="17"/>
      <c r="J34" s="17"/>
      <c r="K34" s="17"/>
      <c r="L34" s="17"/>
      <c r="M34" s="17"/>
      <c r="N34" s="17"/>
      <c r="O34" s="1"/>
      <c r="P34" s="13" t="s">
        <v>176</v>
      </c>
      <c r="Q34" s="13">
        <v>18880</v>
      </c>
    </row>
    <row r="35" spans="1:17" s="15" customFormat="1" x14ac:dyDescent="0.4">
      <c r="A35" s="1"/>
      <c r="B35" s="17" t="s">
        <v>80</v>
      </c>
      <c r="C35" s="17"/>
      <c r="D35" s="17"/>
      <c r="E35" s="17"/>
      <c r="F35" s="17"/>
      <c r="G35" s="17"/>
      <c r="H35" s="17"/>
      <c r="I35" s="17"/>
      <c r="J35" s="17"/>
      <c r="K35" s="17"/>
      <c r="L35" s="17"/>
      <c r="M35" s="17"/>
      <c r="N35" s="17"/>
      <c r="O35" s="1"/>
      <c r="P35" s="13" t="s">
        <v>194</v>
      </c>
      <c r="Q35" s="13">
        <v>17597</v>
      </c>
    </row>
    <row r="36" spans="1:17" s="15" customFormat="1" x14ac:dyDescent="0.4">
      <c r="A36" s="1"/>
      <c r="B36" s="17"/>
      <c r="C36" s="17"/>
      <c r="D36" s="17"/>
      <c r="E36" s="17"/>
      <c r="F36" s="17"/>
      <c r="G36" s="17"/>
      <c r="H36" s="17"/>
      <c r="I36" s="17"/>
      <c r="J36" s="17"/>
      <c r="K36" s="17"/>
      <c r="L36" s="17"/>
      <c r="M36" s="17"/>
      <c r="N36" s="17"/>
      <c r="O36" s="1"/>
      <c r="P36" s="13" t="s">
        <v>25</v>
      </c>
      <c r="Q36" s="13">
        <v>17423</v>
      </c>
    </row>
    <row r="37" spans="1:17" s="15" customFormat="1" x14ac:dyDescent="0.4">
      <c r="A37" s="1"/>
      <c r="B37" s="17"/>
      <c r="C37" s="17"/>
      <c r="D37" s="17"/>
      <c r="E37" s="17"/>
      <c r="F37" s="17"/>
      <c r="G37" s="17"/>
      <c r="H37" s="17"/>
      <c r="I37" s="17"/>
      <c r="J37" s="17"/>
      <c r="K37" s="17"/>
      <c r="L37" s="17"/>
      <c r="M37" s="17"/>
      <c r="N37" s="17"/>
      <c r="O37" s="1"/>
      <c r="P37" s="13" t="s">
        <v>100</v>
      </c>
      <c r="Q37" s="13">
        <v>13268</v>
      </c>
    </row>
    <row r="38" spans="1:17" s="15" customFormat="1" x14ac:dyDescent="0.4">
      <c r="A38" s="1"/>
      <c r="B38" s="17" t="s">
        <v>132</v>
      </c>
      <c r="C38" s="17"/>
      <c r="D38" s="17"/>
      <c r="E38" s="17"/>
      <c r="F38" s="17"/>
      <c r="G38" s="17"/>
      <c r="H38" s="17"/>
      <c r="I38" s="17"/>
      <c r="J38" s="17"/>
      <c r="K38" s="17"/>
      <c r="L38" s="17"/>
      <c r="M38" s="17"/>
      <c r="N38" s="17"/>
      <c r="O38" s="1"/>
      <c r="P38" s="13" t="s">
        <v>236</v>
      </c>
      <c r="Q38" s="13">
        <v>10546</v>
      </c>
    </row>
    <row r="39" spans="1:17" s="15" customFormat="1" x14ac:dyDescent="0.4">
      <c r="A39" s="1"/>
      <c r="B39" s="1"/>
      <c r="C39" s="1"/>
      <c r="D39" s="1"/>
      <c r="J39" s="1"/>
      <c r="K39" s="1"/>
      <c r="L39" s="1"/>
      <c r="M39" s="1"/>
      <c r="N39" s="1"/>
      <c r="O39" s="1"/>
      <c r="P39" s="13" t="s">
        <v>136</v>
      </c>
      <c r="Q39" s="13">
        <v>9457</v>
      </c>
    </row>
    <row r="40" spans="1:17" s="15" customFormat="1" x14ac:dyDescent="0.4">
      <c r="A40" s="1"/>
      <c r="B40" s="1"/>
      <c r="C40" s="1"/>
      <c r="D40" s="1"/>
      <c r="J40" s="1"/>
      <c r="K40" s="1"/>
      <c r="L40" s="1"/>
      <c r="M40" s="1"/>
      <c r="N40" s="1"/>
      <c r="O40" s="1"/>
      <c r="P40" s="13" t="s">
        <v>165</v>
      </c>
      <c r="Q40" s="13">
        <v>9203</v>
      </c>
    </row>
    <row r="41" spans="1:17" s="15" customFormat="1" x14ac:dyDescent="0.4">
      <c r="A41" s="1"/>
      <c r="B41" s="1"/>
      <c r="C41" s="1"/>
      <c r="D41" s="1"/>
      <c r="J41" s="1"/>
      <c r="K41" s="1"/>
      <c r="L41" s="1"/>
      <c r="M41" s="1"/>
      <c r="N41" s="1"/>
      <c r="O41" s="1"/>
      <c r="P41" s="13" t="s">
        <v>187</v>
      </c>
      <c r="Q41" s="13">
        <v>8978</v>
      </c>
    </row>
    <row r="42" spans="1:17" s="15" customFormat="1" x14ac:dyDescent="0.4">
      <c r="A42" s="1"/>
      <c r="B42" s="1"/>
      <c r="C42" s="1"/>
      <c r="D42" s="1"/>
      <c r="J42" s="1"/>
      <c r="K42" s="1"/>
      <c r="L42" s="1"/>
      <c r="M42" s="1"/>
      <c r="N42" s="1"/>
      <c r="O42" s="1"/>
      <c r="P42" s="13" t="s">
        <v>16</v>
      </c>
      <c r="Q42" s="13">
        <v>8299</v>
      </c>
    </row>
    <row r="43" spans="1:17" s="15" customFormat="1" x14ac:dyDescent="0.4">
      <c r="A43" s="1"/>
      <c r="B43" s="1"/>
      <c r="C43" s="1"/>
      <c r="D43" s="1"/>
      <c r="J43" s="1"/>
      <c r="K43" s="1"/>
      <c r="L43" s="1"/>
      <c r="M43" s="1"/>
      <c r="N43" s="1"/>
      <c r="O43" s="1"/>
      <c r="P43" s="13" t="s">
        <v>184</v>
      </c>
      <c r="Q43" s="13">
        <v>8283</v>
      </c>
    </row>
    <row r="44" spans="1:17" s="15" customFormat="1" x14ac:dyDescent="0.4">
      <c r="A44" s="1"/>
      <c r="B44" s="1"/>
      <c r="C44" s="1"/>
      <c r="D44" s="1"/>
      <c r="J44" s="1"/>
      <c r="K44" s="1"/>
      <c r="L44" s="1"/>
      <c r="M44" s="1"/>
      <c r="N44" s="1"/>
      <c r="O44" s="1"/>
      <c r="P44" s="13" t="s">
        <v>226</v>
      </c>
      <c r="Q44" s="13">
        <v>8057</v>
      </c>
    </row>
    <row r="45" spans="1:17" s="15" customFormat="1" x14ac:dyDescent="0.4">
      <c r="A45" s="1"/>
      <c r="B45" s="1"/>
      <c r="C45" s="1"/>
      <c r="D45" s="1"/>
      <c r="J45" s="1"/>
      <c r="K45" s="1"/>
      <c r="L45" s="1"/>
      <c r="M45" s="1"/>
      <c r="N45" s="1"/>
      <c r="O45" s="1"/>
      <c r="P45" s="13" t="s">
        <v>84</v>
      </c>
      <c r="Q45" s="13">
        <v>6830</v>
      </c>
    </row>
    <row r="46" spans="1:17" s="15" customFormat="1" x14ac:dyDescent="0.4">
      <c r="A46" s="1"/>
      <c r="B46" s="1"/>
      <c r="C46" s="1"/>
      <c r="D46" s="1"/>
      <c r="J46" s="1"/>
      <c r="K46" s="1"/>
      <c r="L46" s="1"/>
      <c r="M46" s="1"/>
      <c r="N46" s="1"/>
      <c r="O46" s="1"/>
      <c r="P46" s="13" t="s">
        <v>239</v>
      </c>
      <c r="Q46" s="13">
        <v>6639</v>
      </c>
    </row>
    <row r="47" spans="1:17" s="15" customFormat="1" x14ac:dyDescent="0.4">
      <c r="A47" s="1"/>
      <c r="B47" s="1"/>
      <c r="C47" s="1"/>
      <c r="D47" s="1"/>
      <c r="J47" s="1"/>
      <c r="K47" s="1"/>
      <c r="L47" s="1"/>
      <c r="M47" s="1"/>
      <c r="N47" s="1"/>
      <c r="O47" s="1"/>
      <c r="P47" s="13" t="s">
        <v>228</v>
      </c>
      <c r="Q47" s="13">
        <v>4921</v>
      </c>
    </row>
    <row r="48" spans="1:17" s="15" customFormat="1" x14ac:dyDescent="0.4">
      <c r="A48" s="1"/>
      <c r="B48" s="1"/>
      <c r="C48" s="1"/>
      <c r="D48" s="1"/>
      <c r="J48" s="1"/>
      <c r="K48" s="1"/>
      <c r="L48" s="1"/>
      <c r="M48" s="1"/>
      <c r="N48" s="1"/>
      <c r="O48" s="1"/>
      <c r="P48" s="13" t="s">
        <v>152</v>
      </c>
      <c r="Q48" s="13">
        <v>4898</v>
      </c>
    </row>
    <row r="49" spans="1:17" s="15" customFormat="1" x14ac:dyDescent="0.4">
      <c r="A49" s="1"/>
      <c r="B49" s="1"/>
      <c r="C49" s="1"/>
      <c r="D49" s="1"/>
      <c r="J49" s="1"/>
      <c r="K49" s="1"/>
      <c r="L49" s="1"/>
      <c r="M49" s="1"/>
      <c r="N49" s="1"/>
      <c r="O49" s="1"/>
      <c r="P49" s="13" t="s">
        <v>231</v>
      </c>
      <c r="Q49" s="13">
        <v>4490</v>
      </c>
    </row>
    <row r="50" spans="1:17" s="15" customFormat="1" x14ac:dyDescent="0.4">
      <c r="A50" s="1"/>
      <c r="B50" s="1"/>
      <c r="C50" s="1"/>
      <c r="D50" s="1"/>
      <c r="J50" s="1"/>
      <c r="K50" s="1"/>
      <c r="L50" s="1"/>
      <c r="M50" s="1"/>
      <c r="N50" s="1"/>
      <c r="O50" s="1"/>
      <c r="P50" s="13" t="s">
        <v>112</v>
      </c>
      <c r="Q50" s="13">
        <v>4178</v>
      </c>
    </row>
    <row r="51" spans="1:17" s="15" customFormat="1" x14ac:dyDescent="0.4">
      <c r="A51" s="1"/>
      <c r="B51" s="1"/>
      <c r="C51" s="1"/>
      <c r="D51" s="1"/>
      <c r="J51" s="1"/>
      <c r="K51" s="1"/>
      <c r="L51" s="1"/>
      <c r="M51" s="1"/>
      <c r="N51" s="1"/>
      <c r="O51" s="1"/>
      <c r="P51" s="13" t="s">
        <v>238</v>
      </c>
      <c r="Q51" s="13">
        <v>3257</v>
      </c>
    </row>
    <row r="52" spans="1:17" s="15" customFormat="1" x14ac:dyDescent="0.4">
      <c r="A52" s="1"/>
      <c r="B52" s="1"/>
      <c r="C52" s="1"/>
      <c r="D52" s="1"/>
      <c r="J52" s="1"/>
      <c r="K52" s="1"/>
      <c r="L52" s="1"/>
      <c r="M52" s="1"/>
      <c r="N52" s="1"/>
      <c r="O52" s="1"/>
      <c r="P52" s="13" t="s">
        <v>33</v>
      </c>
      <c r="Q52" s="13">
        <v>3203</v>
      </c>
    </row>
    <row r="53" spans="1:17" x14ac:dyDescent="0.4">
      <c r="P53" s="13" t="s">
        <v>164</v>
      </c>
      <c r="Q53" s="13">
        <v>3128</v>
      </c>
    </row>
    <row r="54" spans="1:17" x14ac:dyDescent="0.4">
      <c r="P54" s="13" t="s">
        <v>11</v>
      </c>
      <c r="Q54" s="13">
        <v>2933</v>
      </c>
    </row>
    <row r="55" spans="1:17" x14ac:dyDescent="0.4">
      <c r="P55" s="13" t="s">
        <v>225</v>
      </c>
      <c r="Q55" s="13">
        <v>2830</v>
      </c>
    </row>
    <row r="56" spans="1:17" x14ac:dyDescent="0.4">
      <c r="P56" s="13" t="s">
        <v>153</v>
      </c>
      <c r="Q56" s="13">
        <v>2625</v>
      </c>
    </row>
    <row r="57" spans="1:17" x14ac:dyDescent="0.4">
      <c r="P57" s="13" t="s">
        <v>20</v>
      </c>
      <c r="Q57" s="13">
        <v>2479</v>
      </c>
    </row>
    <row r="58" spans="1:17" x14ac:dyDescent="0.4">
      <c r="P58" s="13" t="s">
        <v>189</v>
      </c>
      <c r="Q58" s="13">
        <v>2082</v>
      </c>
    </row>
    <row r="59" spans="1:17" x14ac:dyDescent="0.4">
      <c r="P59" s="13" t="s">
        <v>102</v>
      </c>
      <c r="Q59" s="13">
        <v>1773</v>
      </c>
    </row>
    <row r="60" spans="1:17" x14ac:dyDescent="0.4">
      <c r="P60" s="13" t="s">
        <v>21</v>
      </c>
      <c r="Q60" s="13">
        <v>1187</v>
      </c>
    </row>
    <row r="61" spans="1:17" x14ac:dyDescent="0.4">
      <c r="P61" s="13" t="s">
        <v>46</v>
      </c>
      <c r="Q61" s="13">
        <v>1101</v>
      </c>
    </row>
    <row r="62" spans="1:17" x14ac:dyDescent="0.4">
      <c r="P62" s="13" t="s">
        <v>168</v>
      </c>
      <c r="Q62" s="13">
        <v>1066</v>
      </c>
    </row>
    <row r="63" spans="1:17" x14ac:dyDescent="0.4">
      <c r="P63" s="13" t="s">
        <v>177</v>
      </c>
      <c r="Q63" s="13">
        <v>778</v>
      </c>
    </row>
    <row r="64" spans="1:17" x14ac:dyDescent="0.4">
      <c r="P64" s="13" t="s">
        <v>48</v>
      </c>
      <c r="Q64" s="13">
        <v>673</v>
      </c>
    </row>
    <row r="65" spans="16:17" x14ac:dyDescent="0.4">
      <c r="P65" s="13" t="s">
        <v>237</v>
      </c>
      <c r="Q65" s="13">
        <v>414</v>
      </c>
    </row>
    <row r="66" spans="16:17" x14ac:dyDescent="0.4">
      <c r="P66" s="13" t="s">
        <v>97</v>
      </c>
      <c r="Q66" s="13">
        <v>311</v>
      </c>
    </row>
    <row r="67" spans="16:17" x14ac:dyDescent="0.4">
      <c r="P67" s="13" t="s">
        <v>207</v>
      </c>
      <c r="Q67" s="13">
        <v>311</v>
      </c>
    </row>
    <row r="68" spans="16:17" x14ac:dyDescent="0.4">
      <c r="P68" s="13" t="s">
        <v>232</v>
      </c>
      <c r="Q68" s="13">
        <v>251</v>
      </c>
    </row>
    <row r="69" spans="16:17" x14ac:dyDescent="0.4">
      <c r="P69" s="13" t="s">
        <v>26</v>
      </c>
      <c r="Q69" s="13">
        <v>208</v>
      </c>
    </row>
    <row r="70" spans="16:17" x14ac:dyDescent="0.4">
      <c r="P70" s="13" t="s">
        <v>113</v>
      </c>
      <c r="Q70" s="13">
        <v>130</v>
      </c>
    </row>
    <row r="71" spans="16:17" x14ac:dyDescent="0.4">
      <c r="P71" s="13" t="s">
        <v>123</v>
      </c>
      <c r="Q71" s="13">
        <v>105</v>
      </c>
    </row>
    <row r="72" spans="16:17" x14ac:dyDescent="0.4">
      <c r="P72" s="13" t="s">
        <v>147</v>
      </c>
      <c r="Q72" s="13">
        <v>100</v>
      </c>
    </row>
    <row r="73" spans="16:17" x14ac:dyDescent="0.4">
      <c r="P73" s="13" t="s">
        <v>212</v>
      </c>
      <c r="Q73" s="13">
        <v>100</v>
      </c>
    </row>
    <row r="74" spans="16:17" x14ac:dyDescent="0.4">
      <c r="P74" s="13" t="s">
        <v>209</v>
      </c>
      <c r="Q74" s="13">
        <v>10</v>
      </c>
    </row>
  </sheetData>
  <sheetProtection algorithmName="SHA-512" hashValue="Q2QNOTP5q6gjLNmwnbPMldp3S9QYSdg4tFbrgADEU1Wylb+LQmG+o2jO7ll2/l65pfrkuEbmtWkigH7wDTPpYg==" saltValue="BJ6ZB5SDNU5VhWtnPCZWXA=="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D3C63-8424-42D8-8C52-E69273EB2EDC}">
  <dimension ref="A1:R70"/>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6" width="9.5" style="13" bestFit="1" customWidth="1"/>
    <col min="17" max="17" width="9.125" style="13" bestFit="1" customWidth="1"/>
    <col min="18" max="18" width="9" style="15"/>
    <col min="19" max="16384" width="9" style="1"/>
  </cols>
  <sheetData>
    <row r="1" spans="1:17" ht="8.25" customHeight="1" x14ac:dyDescent="0.4">
      <c r="P1" s="13" t="s">
        <v>39</v>
      </c>
      <c r="Q1" s="13">
        <v>7338175</v>
      </c>
    </row>
    <row r="2" spans="1:17" ht="26.25" x14ac:dyDescent="0.4">
      <c r="B2" s="11" t="s">
        <v>78</v>
      </c>
      <c r="P2" s="13" t="s">
        <v>161</v>
      </c>
      <c r="Q2" s="13">
        <v>1519390</v>
      </c>
    </row>
    <row r="3" spans="1:17" x14ac:dyDescent="0.4">
      <c r="B3" s="2"/>
      <c r="P3" s="13" t="s">
        <v>148</v>
      </c>
      <c r="Q3" s="13">
        <v>1259971</v>
      </c>
    </row>
    <row r="4" spans="1:17" x14ac:dyDescent="0.4">
      <c r="B4" s="3" t="s">
        <v>32</v>
      </c>
      <c r="P4" s="13" t="s">
        <v>163</v>
      </c>
      <c r="Q4" s="13">
        <v>1145764</v>
      </c>
    </row>
    <row r="5" spans="1:17" ht="20.25" customHeight="1" thickBot="1" x14ac:dyDescent="0.45">
      <c r="C5" s="4" t="s">
        <v>9</v>
      </c>
      <c r="I5" s="6" t="s">
        <v>233</v>
      </c>
      <c r="J5" s="49" t="s">
        <v>81</v>
      </c>
      <c r="P5" s="13" t="s">
        <v>218</v>
      </c>
      <c r="Q5" s="13">
        <v>403188</v>
      </c>
    </row>
    <row r="6" spans="1:17" ht="20.25" thickTop="1" thickBot="1" x14ac:dyDescent="0.45">
      <c r="C6" s="5"/>
      <c r="I6" s="6" t="s">
        <v>40</v>
      </c>
      <c r="P6" s="13" t="s">
        <v>142</v>
      </c>
      <c r="Q6" s="13">
        <v>315204</v>
      </c>
    </row>
    <row r="7" spans="1:17" ht="7.5" customHeight="1" thickTop="1" x14ac:dyDescent="0.4">
      <c r="C7" s="7"/>
      <c r="E7" s="1"/>
      <c r="F7" s="37"/>
      <c r="G7" s="37"/>
      <c r="H7" s="37"/>
      <c r="I7" s="37"/>
      <c r="P7" s="13" t="s">
        <v>100</v>
      </c>
      <c r="Q7" s="13">
        <v>306941</v>
      </c>
    </row>
    <row r="8" spans="1:17" x14ac:dyDescent="0.4">
      <c r="B8" s="6"/>
      <c r="C8" s="8" t="s">
        <v>133</v>
      </c>
      <c r="D8" s="52" t="s">
        <v>2</v>
      </c>
      <c r="E8" s="53"/>
      <c r="F8" s="52" t="s">
        <v>4</v>
      </c>
      <c r="G8" s="54"/>
      <c r="H8" s="54"/>
      <c r="I8" s="53"/>
      <c r="J8" s="38"/>
      <c r="K8" s="14" t="s">
        <v>1</v>
      </c>
      <c r="L8" s="14" t="s">
        <v>3</v>
      </c>
      <c r="M8" s="14" t="s">
        <v>4</v>
      </c>
      <c r="N8" s="14" t="s">
        <v>5</v>
      </c>
      <c r="O8" s="12"/>
      <c r="P8" s="13" t="s">
        <v>180</v>
      </c>
      <c r="Q8" s="13">
        <v>223399</v>
      </c>
    </row>
    <row r="9" spans="1:17"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227</v>
      </c>
      <c r="Q9" s="13">
        <v>204509</v>
      </c>
    </row>
    <row r="10" spans="1:17" x14ac:dyDescent="0.4">
      <c r="C10" s="6"/>
      <c r="F10" s="1" t="s">
        <v>7</v>
      </c>
      <c r="J10" s="12"/>
      <c r="K10" s="43"/>
      <c r="L10" s="43"/>
      <c r="M10" s="44">
        <v>0</v>
      </c>
      <c r="N10" s="43"/>
      <c r="O10" s="12"/>
      <c r="P10" s="13" t="s">
        <v>224</v>
      </c>
      <c r="Q10" s="13">
        <v>185471</v>
      </c>
    </row>
    <row r="11" spans="1:17" s="15" customFormat="1" x14ac:dyDescent="0.4">
      <c r="A11" s="1"/>
      <c r="B11" s="1"/>
      <c r="C11" s="1"/>
      <c r="D11" s="1"/>
      <c r="F11" s="1" t="s">
        <v>8</v>
      </c>
      <c r="J11" s="12"/>
      <c r="K11" s="43"/>
      <c r="L11" s="43"/>
      <c r="M11" s="44" t="e">
        <f>M10+M9</f>
        <v>#N/A</v>
      </c>
      <c r="N11" s="43"/>
      <c r="O11" s="12"/>
      <c r="P11" s="13" t="s">
        <v>219</v>
      </c>
      <c r="Q11" s="13">
        <v>168835</v>
      </c>
    </row>
    <row r="12" spans="1:17" s="15" customFormat="1" x14ac:dyDescent="0.4">
      <c r="A12" s="1"/>
      <c r="B12" s="1"/>
      <c r="C12" s="1"/>
      <c r="D12" s="1"/>
      <c r="F12" s="1" t="s">
        <v>135</v>
      </c>
      <c r="J12" s="12"/>
      <c r="K12" s="43"/>
      <c r="L12" s="43"/>
      <c r="M12" s="44"/>
      <c r="N12" s="43"/>
      <c r="O12" s="12"/>
      <c r="P12" s="13" t="s">
        <v>86</v>
      </c>
      <c r="Q12" s="13">
        <v>156104</v>
      </c>
    </row>
    <row r="13" spans="1:17" s="15" customFormat="1" x14ac:dyDescent="0.4">
      <c r="A13" s="1"/>
      <c r="B13" s="1"/>
      <c r="C13" s="1"/>
      <c r="D13" s="1"/>
      <c r="F13" s="1"/>
      <c r="J13" s="12"/>
      <c r="K13" s="43"/>
      <c r="L13" s="43"/>
      <c r="M13" s="44"/>
      <c r="N13" s="43"/>
      <c r="O13" s="12"/>
      <c r="P13" s="13" t="s">
        <v>42</v>
      </c>
      <c r="Q13" s="13">
        <v>135383</v>
      </c>
    </row>
    <row r="14" spans="1:17" s="15" customFormat="1" x14ac:dyDescent="0.4">
      <c r="A14" s="1"/>
      <c r="B14" s="3" t="s">
        <v>134</v>
      </c>
      <c r="C14" s="1"/>
      <c r="D14" s="1"/>
      <c r="J14" s="12"/>
      <c r="K14" s="12"/>
      <c r="L14" s="12"/>
      <c r="M14" s="12"/>
      <c r="N14" s="12"/>
      <c r="O14" s="12"/>
      <c r="P14" s="13" t="s">
        <v>184</v>
      </c>
      <c r="Q14" s="13">
        <v>132670</v>
      </c>
    </row>
    <row r="15" spans="1:17" s="15" customFormat="1" ht="19.5" thickBot="1" x14ac:dyDescent="0.45">
      <c r="A15" s="1"/>
      <c r="B15" s="1"/>
      <c r="C15" s="36" t="s">
        <v>133</v>
      </c>
      <c r="D15" s="60" t="s">
        <v>2</v>
      </c>
      <c r="E15" s="61"/>
      <c r="F15" s="60" t="s">
        <v>4</v>
      </c>
      <c r="G15" s="62"/>
      <c r="H15" s="62"/>
      <c r="I15" s="61"/>
      <c r="J15" s="12"/>
      <c r="K15" s="14" t="s">
        <v>1</v>
      </c>
      <c r="L15" s="14" t="s">
        <v>3</v>
      </c>
      <c r="M15" s="14" t="s">
        <v>4</v>
      </c>
      <c r="N15" s="14" t="s">
        <v>5</v>
      </c>
      <c r="O15" s="12"/>
      <c r="P15" s="13" t="s">
        <v>220</v>
      </c>
      <c r="Q15" s="13">
        <v>111667</v>
      </c>
    </row>
    <row r="16" spans="1:17"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118</v>
      </c>
      <c r="Q16" s="13">
        <v>108678</v>
      </c>
    </row>
    <row r="17" spans="1:17" s="15" customFormat="1" ht="19.5" thickTop="1" x14ac:dyDescent="0.4">
      <c r="A17" s="1"/>
      <c r="B17" s="1"/>
      <c r="C17" s="10" t="s">
        <v>30</v>
      </c>
      <c r="D17" s="1"/>
      <c r="F17" s="1" t="s">
        <v>7</v>
      </c>
      <c r="J17" s="12"/>
      <c r="K17" s="43"/>
      <c r="L17" s="43"/>
      <c r="M17" s="44">
        <v>0</v>
      </c>
      <c r="N17" s="43"/>
      <c r="O17" s="12"/>
      <c r="P17" s="13" t="s">
        <v>199</v>
      </c>
      <c r="Q17" s="13">
        <v>87664</v>
      </c>
    </row>
    <row r="18" spans="1:17" s="15" customFormat="1" x14ac:dyDescent="0.4">
      <c r="A18" s="1"/>
      <c r="B18" s="1"/>
      <c r="C18" s="1"/>
      <c r="D18" s="1"/>
      <c r="F18" s="1" t="s">
        <v>8</v>
      </c>
      <c r="J18" s="12"/>
      <c r="K18" s="43"/>
      <c r="L18" s="43"/>
      <c r="M18" s="44">
        <f>M17+M16</f>
        <v>44756.250000000007</v>
      </c>
      <c r="N18" s="43"/>
      <c r="O18" s="12"/>
      <c r="P18" s="13" t="s">
        <v>82</v>
      </c>
      <c r="Q18" s="13">
        <v>83311</v>
      </c>
    </row>
    <row r="19" spans="1:17" s="15" customFormat="1" x14ac:dyDescent="0.4">
      <c r="A19" s="1"/>
      <c r="B19" s="1"/>
      <c r="C19" s="1"/>
      <c r="D19" s="1"/>
      <c r="J19" s="12"/>
      <c r="K19" s="12"/>
      <c r="L19" s="12"/>
      <c r="M19" s="12"/>
      <c r="N19" s="12"/>
      <c r="O19" s="12"/>
      <c r="P19" s="13" t="s">
        <v>33</v>
      </c>
      <c r="Q19" s="13">
        <v>70025</v>
      </c>
    </row>
    <row r="20" spans="1:17" s="15" customFormat="1" x14ac:dyDescent="0.4">
      <c r="A20" s="1"/>
      <c r="B20" s="1"/>
      <c r="C20" s="1"/>
      <c r="D20" s="1"/>
      <c r="J20" s="1"/>
      <c r="K20" s="1"/>
      <c r="L20" s="1"/>
      <c r="M20" s="1"/>
      <c r="N20" s="1"/>
      <c r="O20" s="1"/>
      <c r="P20" s="13" t="s">
        <v>202</v>
      </c>
      <c r="Q20" s="13">
        <v>69752</v>
      </c>
    </row>
    <row r="21" spans="1:17" s="15" customFormat="1" ht="25.5" x14ac:dyDescent="0.4">
      <c r="A21" s="1"/>
      <c r="B21" s="16" t="s">
        <v>127</v>
      </c>
      <c r="C21" s="17"/>
      <c r="D21" s="17"/>
      <c r="E21" s="17"/>
      <c r="F21" s="17"/>
      <c r="G21" s="17"/>
      <c r="H21" s="17"/>
      <c r="I21" s="17"/>
      <c r="J21" s="17"/>
      <c r="K21" s="17"/>
      <c r="L21" s="17"/>
      <c r="M21" s="17"/>
      <c r="N21" s="17"/>
      <c r="O21" s="1"/>
      <c r="P21" s="13" t="s">
        <v>43</v>
      </c>
      <c r="Q21" s="13">
        <v>62983</v>
      </c>
    </row>
    <row r="22" spans="1:17" s="15" customFormat="1" ht="12" customHeight="1" thickBot="1" x14ac:dyDescent="0.45">
      <c r="A22" s="1"/>
      <c r="B22" s="17"/>
      <c r="C22" s="17"/>
      <c r="D22" s="17"/>
      <c r="E22" s="17"/>
      <c r="F22" s="17"/>
      <c r="G22" s="17"/>
      <c r="H22" s="17"/>
      <c r="I22" s="17"/>
      <c r="J22" s="17"/>
      <c r="K22" s="17"/>
      <c r="L22" s="17"/>
      <c r="M22" s="17"/>
      <c r="N22" s="17"/>
      <c r="O22" s="1"/>
      <c r="P22" s="13" t="s">
        <v>197</v>
      </c>
      <c r="Q22" s="13">
        <v>62384</v>
      </c>
    </row>
    <row r="23" spans="1:17" s="15" customFormat="1" x14ac:dyDescent="0.4">
      <c r="A23" s="1"/>
      <c r="B23" s="64"/>
      <c r="C23" s="65"/>
      <c r="D23" s="68" t="s">
        <v>52</v>
      </c>
      <c r="E23" s="69"/>
      <c r="F23" s="69"/>
      <c r="G23" s="69"/>
      <c r="H23" s="69"/>
      <c r="I23" s="69"/>
      <c r="J23" s="69"/>
      <c r="K23" s="69"/>
      <c r="L23" s="69"/>
      <c r="M23" s="69"/>
      <c r="N23" s="70"/>
      <c r="O23" s="1"/>
      <c r="P23" s="13" t="s">
        <v>226</v>
      </c>
      <c r="Q23" s="13">
        <v>44999</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10</v>
      </c>
      <c r="Q24" s="13">
        <v>39054</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v>14120798</v>
      </c>
      <c r="Q25" s="13">
        <v>35774</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145</v>
      </c>
      <c r="Q26" s="13">
        <v>34824</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200</v>
      </c>
      <c r="Q27" s="13">
        <v>34372</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183</v>
      </c>
      <c r="Q28" s="13">
        <v>34251</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216</v>
      </c>
      <c r="Q29" s="13">
        <v>33536</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136</v>
      </c>
      <c r="Q30" s="13">
        <v>28931</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25</v>
      </c>
      <c r="Q31" s="13">
        <v>24359</v>
      </c>
    </row>
    <row r="32" spans="1:17"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165</v>
      </c>
      <c r="Q32" s="13">
        <v>23857</v>
      </c>
    </row>
    <row r="33" spans="1:17" s="15" customFormat="1" ht="5.25" customHeight="1" x14ac:dyDescent="0.4">
      <c r="A33" s="1"/>
      <c r="B33" s="1"/>
      <c r="C33" s="17"/>
      <c r="D33" s="17"/>
      <c r="E33" s="17"/>
      <c r="F33" s="17"/>
      <c r="G33" s="17"/>
      <c r="H33" s="17"/>
      <c r="I33" s="17"/>
      <c r="J33" s="17"/>
      <c r="K33" s="17"/>
      <c r="L33" s="17"/>
      <c r="M33" s="17"/>
      <c r="N33" s="17"/>
      <c r="O33" s="1"/>
      <c r="P33" s="13" t="s">
        <v>201</v>
      </c>
      <c r="Q33" s="13">
        <v>18899</v>
      </c>
    </row>
    <row r="34" spans="1:17" s="15" customFormat="1" x14ac:dyDescent="0.4">
      <c r="A34" s="1"/>
      <c r="B34" s="50" t="s">
        <v>74</v>
      </c>
      <c r="C34" s="17"/>
      <c r="D34" s="17"/>
      <c r="E34" s="17"/>
      <c r="F34" s="17"/>
      <c r="G34" s="17"/>
      <c r="H34" s="17"/>
      <c r="I34" s="17"/>
      <c r="J34" s="17"/>
      <c r="K34" s="17"/>
      <c r="L34" s="17"/>
      <c r="M34" s="17"/>
      <c r="N34" s="17"/>
      <c r="O34" s="1"/>
      <c r="P34" s="13" t="s">
        <v>194</v>
      </c>
      <c r="Q34" s="13">
        <v>16671</v>
      </c>
    </row>
    <row r="35" spans="1:17" s="15" customFormat="1" x14ac:dyDescent="0.4">
      <c r="A35" s="1"/>
      <c r="B35" s="17" t="s">
        <v>80</v>
      </c>
      <c r="C35" s="17"/>
      <c r="D35" s="17"/>
      <c r="E35" s="17"/>
      <c r="F35" s="17"/>
      <c r="G35" s="17"/>
      <c r="H35" s="17"/>
      <c r="I35" s="17"/>
      <c r="J35" s="17"/>
      <c r="K35" s="17"/>
      <c r="L35" s="17"/>
      <c r="M35" s="17"/>
      <c r="N35" s="17"/>
      <c r="O35" s="1"/>
      <c r="P35" s="13" t="s">
        <v>228</v>
      </c>
      <c r="Q35" s="13">
        <v>16344</v>
      </c>
    </row>
    <row r="36" spans="1:17" s="15" customFormat="1" x14ac:dyDescent="0.4">
      <c r="A36" s="1"/>
      <c r="B36" s="17"/>
      <c r="C36" s="17"/>
      <c r="D36" s="17"/>
      <c r="E36" s="17"/>
      <c r="F36" s="17"/>
      <c r="G36" s="17"/>
      <c r="H36" s="17"/>
      <c r="I36" s="17"/>
      <c r="J36" s="17"/>
      <c r="K36" s="17"/>
      <c r="L36" s="17"/>
      <c r="M36" s="17"/>
      <c r="N36" s="17"/>
      <c r="O36" s="1"/>
      <c r="P36" s="13" t="s">
        <v>172</v>
      </c>
      <c r="Q36" s="13">
        <v>15262</v>
      </c>
    </row>
    <row r="37" spans="1:17" s="15" customFormat="1" x14ac:dyDescent="0.4">
      <c r="A37" s="1"/>
      <c r="B37" s="17"/>
      <c r="C37" s="17"/>
      <c r="D37" s="17"/>
      <c r="E37" s="17"/>
      <c r="F37" s="17"/>
      <c r="G37" s="17"/>
      <c r="H37" s="17"/>
      <c r="I37" s="17"/>
      <c r="J37" s="17"/>
      <c r="K37" s="17"/>
      <c r="L37" s="17"/>
      <c r="M37" s="17"/>
      <c r="N37" s="17"/>
      <c r="O37" s="1"/>
      <c r="P37" s="13" t="s">
        <v>177</v>
      </c>
      <c r="Q37" s="13">
        <v>13315</v>
      </c>
    </row>
    <row r="38" spans="1:17" s="15" customFormat="1" x14ac:dyDescent="0.4">
      <c r="A38" s="1"/>
      <c r="B38" s="17" t="s">
        <v>132</v>
      </c>
      <c r="C38" s="17"/>
      <c r="D38" s="17"/>
      <c r="E38" s="17"/>
      <c r="F38" s="17"/>
      <c r="G38" s="17"/>
      <c r="H38" s="17"/>
      <c r="I38" s="17"/>
      <c r="J38" s="17"/>
      <c r="K38" s="17"/>
      <c r="L38" s="17"/>
      <c r="M38" s="17"/>
      <c r="N38" s="17"/>
      <c r="O38" s="1"/>
      <c r="P38" s="13" t="s">
        <v>187</v>
      </c>
      <c r="Q38" s="13">
        <v>12903</v>
      </c>
    </row>
    <row r="39" spans="1:17" s="15" customFormat="1" x14ac:dyDescent="0.4">
      <c r="A39" s="1"/>
      <c r="B39" s="1"/>
      <c r="C39" s="1"/>
      <c r="D39" s="1"/>
      <c r="J39" s="1"/>
      <c r="K39" s="1"/>
      <c r="L39" s="1"/>
      <c r="M39" s="1"/>
      <c r="N39" s="1"/>
      <c r="O39" s="1"/>
      <c r="P39" s="13" t="s">
        <v>16</v>
      </c>
      <c r="Q39" s="13">
        <v>11550</v>
      </c>
    </row>
    <row r="40" spans="1:17" s="15" customFormat="1" x14ac:dyDescent="0.4">
      <c r="A40" s="1"/>
      <c r="B40" s="1"/>
      <c r="C40" s="1"/>
      <c r="D40" s="1"/>
      <c r="J40" s="1"/>
      <c r="K40" s="1"/>
      <c r="L40" s="1"/>
      <c r="M40" s="1"/>
      <c r="N40" s="1"/>
      <c r="O40" s="1"/>
      <c r="P40" s="13" t="s">
        <v>176</v>
      </c>
      <c r="Q40" s="13">
        <v>9209</v>
      </c>
    </row>
    <row r="41" spans="1:17" s="15" customFormat="1" x14ac:dyDescent="0.4">
      <c r="A41" s="1"/>
      <c r="B41" s="1"/>
      <c r="C41" s="1"/>
      <c r="D41" s="1"/>
      <c r="J41" s="1"/>
      <c r="K41" s="1"/>
      <c r="L41" s="1"/>
      <c r="M41" s="1"/>
      <c r="N41" s="1"/>
      <c r="O41" s="1"/>
      <c r="P41" s="13" t="s">
        <v>11</v>
      </c>
      <c r="Q41" s="13">
        <v>7680</v>
      </c>
    </row>
    <row r="42" spans="1:17" s="15" customFormat="1" x14ac:dyDescent="0.4">
      <c r="A42" s="1"/>
      <c r="B42" s="1"/>
      <c r="C42" s="1"/>
      <c r="D42" s="1"/>
      <c r="J42" s="1"/>
      <c r="K42" s="1"/>
      <c r="L42" s="1"/>
      <c r="M42" s="1"/>
      <c r="N42" s="1"/>
      <c r="O42" s="1"/>
      <c r="P42" s="13" t="s">
        <v>84</v>
      </c>
      <c r="Q42" s="13">
        <v>7087</v>
      </c>
    </row>
    <row r="43" spans="1:17" s="15" customFormat="1" x14ac:dyDescent="0.4">
      <c r="A43" s="1"/>
      <c r="B43" s="1"/>
      <c r="C43" s="1"/>
      <c r="D43" s="1"/>
      <c r="J43" s="1"/>
      <c r="K43" s="1"/>
      <c r="L43" s="1"/>
      <c r="M43" s="1"/>
      <c r="N43" s="1"/>
      <c r="O43" s="1"/>
      <c r="P43" s="13" t="s">
        <v>20</v>
      </c>
      <c r="Q43" s="13">
        <v>6709</v>
      </c>
    </row>
    <row r="44" spans="1:17" s="15" customFormat="1" x14ac:dyDescent="0.4">
      <c r="A44" s="1"/>
      <c r="B44" s="1"/>
      <c r="C44" s="1"/>
      <c r="D44" s="1"/>
      <c r="J44" s="1"/>
      <c r="K44" s="1"/>
      <c r="L44" s="1"/>
      <c r="M44" s="1"/>
      <c r="N44" s="1"/>
      <c r="O44" s="1"/>
      <c r="P44" s="13" t="s">
        <v>203</v>
      </c>
      <c r="Q44" s="13">
        <v>6094</v>
      </c>
    </row>
    <row r="45" spans="1:17" s="15" customFormat="1" x14ac:dyDescent="0.4">
      <c r="A45" s="1"/>
      <c r="B45" s="1"/>
      <c r="C45" s="1"/>
      <c r="D45" s="1"/>
      <c r="J45" s="1"/>
      <c r="K45" s="1"/>
      <c r="L45" s="1"/>
      <c r="M45" s="1"/>
      <c r="N45" s="1"/>
      <c r="O45" s="1"/>
      <c r="P45" s="13" t="s">
        <v>164</v>
      </c>
      <c r="Q45" s="13">
        <v>5921</v>
      </c>
    </row>
    <row r="46" spans="1:17" s="15" customFormat="1" x14ac:dyDescent="0.4">
      <c r="A46" s="1"/>
      <c r="B46" s="1"/>
      <c r="C46" s="1"/>
      <c r="D46" s="1"/>
      <c r="J46" s="1"/>
      <c r="K46" s="1"/>
      <c r="L46" s="1"/>
      <c r="M46" s="1"/>
      <c r="N46" s="1"/>
      <c r="O46" s="1"/>
      <c r="P46" s="13" t="s">
        <v>17</v>
      </c>
      <c r="Q46" s="13">
        <v>4944</v>
      </c>
    </row>
    <row r="47" spans="1:17" s="15" customFormat="1" x14ac:dyDescent="0.4">
      <c r="A47" s="1"/>
      <c r="B47" s="1"/>
      <c r="C47" s="1"/>
      <c r="D47" s="1"/>
      <c r="J47" s="1"/>
      <c r="K47" s="1"/>
      <c r="L47" s="1"/>
      <c r="M47" s="1"/>
      <c r="N47" s="1"/>
      <c r="O47" s="1"/>
      <c r="P47" s="13" t="s">
        <v>107</v>
      </c>
      <c r="Q47" s="13">
        <v>4755</v>
      </c>
    </row>
    <row r="48" spans="1:17" s="15" customFormat="1" x14ac:dyDescent="0.4">
      <c r="A48" s="1"/>
      <c r="B48" s="1"/>
      <c r="C48" s="1"/>
      <c r="D48" s="1"/>
      <c r="J48" s="1"/>
      <c r="K48" s="1"/>
      <c r="L48" s="1"/>
      <c r="M48" s="1"/>
      <c r="N48" s="1"/>
      <c r="O48" s="1"/>
      <c r="P48" s="13" t="s">
        <v>231</v>
      </c>
      <c r="Q48" s="13">
        <v>4553</v>
      </c>
    </row>
    <row r="49" spans="1:17" s="15" customFormat="1" x14ac:dyDescent="0.4">
      <c r="A49" s="1"/>
      <c r="B49" s="1"/>
      <c r="C49" s="1"/>
      <c r="D49" s="1"/>
      <c r="J49" s="1"/>
      <c r="K49" s="1"/>
      <c r="L49" s="1"/>
      <c r="M49" s="1"/>
      <c r="N49" s="1"/>
      <c r="O49" s="1"/>
      <c r="P49" s="13" t="s">
        <v>189</v>
      </c>
      <c r="Q49" s="13">
        <v>3797</v>
      </c>
    </row>
    <row r="50" spans="1:17" s="15" customFormat="1" x14ac:dyDescent="0.4">
      <c r="A50" s="1"/>
      <c r="B50" s="1"/>
      <c r="C50" s="1"/>
      <c r="D50" s="1"/>
      <c r="J50" s="1"/>
      <c r="K50" s="1"/>
      <c r="L50" s="1"/>
      <c r="M50" s="1"/>
      <c r="N50" s="1"/>
      <c r="O50" s="1"/>
      <c r="P50" s="13" t="s">
        <v>112</v>
      </c>
      <c r="Q50" s="13">
        <v>3739</v>
      </c>
    </row>
    <row r="51" spans="1:17" s="15" customFormat="1" x14ac:dyDescent="0.4">
      <c r="A51" s="1"/>
      <c r="B51" s="1"/>
      <c r="C51" s="1"/>
      <c r="D51" s="1"/>
      <c r="J51" s="1"/>
      <c r="K51" s="1"/>
      <c r="L51" s="1"/>
      <c r="M51" s="1"/>
      <c r="N51" s="1"/>
      <c r="O51" s="1"/>
      <c r="P51" s="13" t="s">
        <v>225</v>
      </c>
      <c r="Q51" s="13">
        <v>3168</v>
      </c>
    </row>
    <row r="52" spans="1:17" s="15" customFormat="1" x14ac:dyDescent="0.4">
      <c r="A52" s="1"/>
      <c r="B52" s="1"/>
      <c r="C52" s="1"/>
      <c r="D52" s="1"/>
      <c r="J52" s="1"/>
      <c r="K52" s="1"/>
      <c r="L52" s="1"/>
      <c r="M52" s="1"/>
      <c r="N52" s="1"/>
      <c r="O52" s="1"/>
      <c r="P52" s="13" t="s">
        <v>46</v>
      </c>
      <c r="Q52" s="13">
        <v>2524</v>
      </c>
    </row>
    <row r="53" spans="1:17" x14ac:dyDescent="0.4">
      <c r="P53" s="13" t="s">
        <v>152</v>
      </c>
      <c r="Q53" s="13">
        <v>2362</v>
      </c>
    </row>
    <row r="54" spans="1:17" x14ac:dyDescent="0.4">
      <c r="P54" s="13" t="s">
        <v>208</v>
      </c>
      <c r="Q54" s="13">
        <v>2270</v>
      </c>
    </row>
    <row r="55" spans="1:17" x14ac:dyDescent="0.4">
      <c r="P55" s="13" t="s">
        <v>168</v>
      </c>
      <c r="Q55" s="13">
        <v>1848</v>
      </c>
    </row>
    <row r="56" spans="1:17" x14ac:dyDescent="0.4">
      <c r="P56" s="13" t="s">
        <v>26</v>
      </c>
      <c r="Q56" s="13">
        <v>1760</v>
      </c>
    </row>
    <row r="57" spans="1:17" x14ac:dyDescent="0.4">
      <c r="P57" s="13" t="s">
        <v>48</v>
      </c>
      <c r="Q57" s="13">
        <v>1435</v>
      </c>
    </row>
    <row r="58" spans="1:17" x14ac:dyDescent="0.4">
      <c r="P58" s="13" t="s">
        <v>21</v>
      </c>
      <c r="Q58" s="13">
        <v>1202</v>
      </c>
    </row>
    <row r="59" spans="1:17" x14ac:dyDescent="0.4">
      <c r="P59" s="13" t="s">
        <v>47</v>
      </c>
      <c r="Q59" s="13">
        <v>1096</v>
      </c>
    </row>
    <row r="60" spans="1:17" x14ac:dyDescent="0.4">
      <c r="P60" s="13" t="s">
        <v>196</v>
      </c>
      <c r="Q60" s="13">
        <v>1075</v>
      </c>
    </row>
    <row r="61" spans="1:17" x14ac:dyDescent="0.4">
      <c r="P61" s="13" t="s">
        <v>102</v>
      </c>
      <c r="Q61" s="13">
        <v>1048</v>
      </c>
    </row>
    <row r="62" spans="1:17" x14ac:dyDescent="0.4">
      <c r="P62" s="13" t="s">
        <v>97</v>
      </c>
      <c r="Q62" s="13">
        <v>460</v>
      </c>
    </row>
    <row r="63" spans="1:17" x14ac:dyDescent="0.4">
      <c r="P63" s="13" t="s">
        <v>155</v>
      </c>
      <c r="Q63" s="13">
        <v>440</v>
      </c>
    </row>
    <row r="64" spans="1:17" x14ac:dyDescent="0.4">
      <c r="P64" s="13" t="s">
        <v>113</v>
      </c>
      <c r="Q64" s="13">
        <v>340</v>
      </c>
    </row>
    <row r="65" spans="16:17" x14ac:dyDescent="0.4">
      <c r="P65" s="13" t="s">
        <v>229</v>
      </c>
      <c r="Q65" s="13">
        <v>111</v>
      </c>
    </row>
    <row r="66" spans="16:17" x14ac:dyDescent="0.4">
      <c r="P66" s="13" t="s">
        <v>232</v>
      </c>
      <c r="Q66" s="13">
        <v>102</v>
      </c>
    </row>
    <row r="67" spans="16:17" x14ac:dyDescent="0.4">
      <c r="P67" s="13" t="s">
        <v>153</v>
      </c>
      <c r="Q67" s="13">
        <v>90</v>
      </c>
    </row>
    <row r="68" spans="16:17" x14ac:dyDescent="0.4">
      <c r="P68" s="13" t="s">
        <v>207</v>
      </c>
      <c r="Q68" s="13">
        <v>80</v>
      </c>
    </row>
    <row r="69" spans="16:17" x14ac:dyDescent="0.4">
      <c r="P69" s="13" t="s">
        <v>191</v>
      </c>
      <c r="Q69" s="13">
        <v>60</v>
      </c>
    </row>
    <row r="70" spans="16:17" x14ac:dyDescent="0.4">
      <c r="P70" s="13" t="s">
        <v>209</v>
      </c>
      <c r="Q70" s="13">
        <v>22</v>
      </c>
    </row>
  </sheetData>
  <sheetProtection algorithmName="SHA-512" hashValue="vlUi9OaWrvTcz/TJljhCoHnWyLP0Kmuu7vR4ALTtcqka4KD5wnGpn5LvoV6QYIgbGts6lfKrgddkJPnwmC0uHg==" saltValue="SOb15mkjbxYj7JDwGErkDg==" spinCount="100000" sheet="1" objects="1" scenarios="1" selectLockedCells="1"/>
  <mergeCells count="11">
    <mergeCell ref="D16:E16"/>
    <mergeCell ref="F16:I16"/>
    <mergeCell ref="B23:C24"/>
    <mergeCell ref="D23:N23"/>
    <mergeCell ref="B25:B32"/>
    <mergeCell ref="D8:E8"/>
    <mergeCell ref="F8:I8"/>
    <mergeCell ref="D9:E9"/>
    <mergeCell ref="F9:I9"/>
    <mergeCell ref="D15:E15"/>
    <mergeCell ref="F15:I15"/>
  </mergeCells>
  <phoneticPr fontId="2"/>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8B288-3156-476E-878B-FB86DAADCE73}">
  <dimension ref="A1:R75"/>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6" width="9.5" style="13" bestFit="1" customWidth="1"/>
    <col min="17" max="17" width="9.125" style="13" bestFit="1" customWidth="1"/>
    <col min="18" max="18" width="9" style="15"/>
    <col min="19" max="16384" width="9" style="1"/>
  </cols>
  <sheetData>
    <row r="1" spans="1:17" ht="8.25" customHeight="1" x14ac:dyDescent="0.4">
      <c r="P1" s="13" t="s">
        <v>39</v>
      </c>
      <c r="Q1" s="13">
        <v>9092563</v>
      </c>
    </row>
    <row r="2" spans="1:17" ht="26.25" x14ac:dyDescent="0.4">
      <c r="B2" s="11" t="s">
        <v>78</v>
      </c>
      <c r="P2" s="13" t="s">
        <v>161</v>
      </c>
      <c r="Q2" s="13">
        <v>1658893</v>
      </c>
    </row>
    <row r="3" spans="1:17" x14ac:dyDescent="0.4">
      <c r="B3" s="2"/>
      <c r="P3" s="13" t="s">
        <v>148</v>
      </c>
      <c r="Q3" s="13">
        <v>921953</v>
      </c>
    </row>
    <row r="4" spans="1:17" x14ac:dyDescent="0.4">
      <c r="B4" s="3" t="s">
        <v>32</v>
      </c>
      <c r="P4" s="13" t="s">
        <v>163</v>
      </c>
      <c r="Q4" s="13">
        <v>849582</v>
      </c>
    </row>
    <row r="5" spans="1:17" ht="20.25" customHeight="1" thickBot="1" x14ac:dyDescent="0.45">
      <c r="C5" s="4" t="s">
        <v>9</v>
      </c>
      <c r="I5" s="6" t="s">
        <v>230</v>
      </c>
      <c r="J5" s="49" t="s">
        <v>81</v>
      </c>
      <c r="P5" s="13" t="s">
        <v>10</v>
      </c>
      <c r="Q5" s="13">
        <v>805380</v>
      </c>
    </row>
    <row r="6" spans="1:17" ht="20.25" thickTop="1" thickBot="1" x14ac:dyDescent="0.45">
      <c r="C6" s="5"/>
      <c r="I6" s="6" t="s">
        <v>40</v>
      </c>
      <c r="P6" s="13" t="s">
        <v>100</v>
      </c>
      <c r="Q6" s="13">
        <v>473369</v>
      </c>
    </row>
    <row r="7" spans="1:17" ht="7.5" customHeight="1" thickTop="1" x14ac:dyDescent="0.4">
      <c r="C7" s="7"/>
      <c r="E7" s="1"/>
      <c r="F7" s="37"/>
      <c r="G7" s="37"/>
      <c r="H7" s="37"/>
      <c r="I7" s="37"/>
      <c r="P7" s="13" t="s">
        <v>199</v>
      </c>
      <c r="Q7" s="13">
        <v>457162</v>
      </c>
    </row>
    <row r="8" spans="1:17" x14ac:dyDescent="0.4">
      <c r="B8" s="6"/>
      <c r="C8" s="8" t="s">
        <v>133</v>
      </c>
      <c r="D8" s="52" t="s">
        <v>2</v>
      </c>
      <c r="E8" s="53"/>
      <c r="F8" s="52" t="s">
        <v>4</v>
      </c>
      <c r="G8" s="54"/>
      <c r="H8" s="54"/>
      <c r="I8" s="53"/>
      <c r="J8" s="38"/>
      <c r="K8" s="14" t="s">
        <v>1</v>
      </c>
      <c r="L8" s="14" t="s">
        <v>3</v>
      </c>
      <c r="M8" s="14" t="s">
        <v>4</v>
      </c>
      <c r="N8" s="14" t="s">
        <v>5</v>
      </c>
      <c r="O8" s="12"/>
      <c r="P8" s="13" t="s">
        <v>227</v>
      </c>
      <c r="Q8" s="13">
        <v>417144</v>
      </c>
    </row>
    <row r="9" spans="1:17"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224</v>
      </c>
      <c r="Q9" s="13">
        <v>407605</v>
      </c>
    </row>
    <row r="10" spans="1:17" x14ac:dyDescent="0.4">
      <c r="C10" s="6"/>
      <c r="F10" s="1" t="s">
        <v>7</v>
      </c>
      <c r="J10" s="12"/>
      <c r="K10" s="43"/>
      <c r="L10" s="43"/>
      <c r="M10" s="44">
        <v>0</v>
      </c>
      <c r="N10" s="43"/>
      <c r="O10" s="12"/>
      <c r="P10" s="13" t="s">
        <v>219</v>
      </c>
      <c r="Q10" s="13">
        <v>401389</v>
      </c>
    </row>
    <row r="11" spans="1:17" s="15" customFormat="1" x14ac:dyDescent="0.4">
      <c r="A11" s="1"/>
      <c r="B11" s="1"/>
      <c r="C11" s="1"/>
      <c r="D11" s="1"/>
      <c r="F11" s="1" t="s">
        <v>8</v>
      </c>
      <c r="J11" s="12"/>
      <c r="K11" s="43"/>
      <c r="L11" s="43"/>
      <c r="M11" s="44" t="e">
        <f>M10+M9</f>
        <v>#N/A</v>
      </c>
      <c r="N11" s="43"/>
      <c r="O11" s="12"/>
      <c r="P11" s="13" t="s">
        <v>142</v>
      </c>
      <c r="Q11" s="13">
        <v>333229</v>
      </c>
    </row>
    <row r="12" spans="1:17" s="15" customFormat="1" x14ac:dyDescent="0.4">
      <c r="A12" s="1"/>
      <c r="B12" s="1"/>
      <c r="C12" s="1"/>
      <c r="D12" s="1"/>
      <c r="F12" s="1" t="s">
        <v>135</v>
      </c>
      <c r="J12" s="12"/>
      <c r="K12" s="43"/>
      <c r="L12" s="43"/>
      <c r="M12" s="44"/>
      <c r="N12" s="43"/>
      <c r="O12" s="12"/>
      <c r="P12" s="13" t="s">
        <v>218</v>
      </c>
      <c r="Q12" s="13">
        <v>327459</v>
      </c>
    </row>
    <row r="13" spans="1:17" s="15" customFormat="1" x14ac:dyDescent="0.4">
      <c r="A13" s="1"/>
      <c r="B13" s="1"/>
      <c r="C13" s="1"/>
      <c r="D13" s="1"/>
      <c r="F13" s="1"/>
      <c r="J13" s="12"/>
      <c r="K13" s="43"/>
      <c r="L13" s="43"/>
      <c r="M13" s="44"/>
      <c r="N13" s="43"/>
      <c r="O13" s="12"/>
      <c r="P13" s="13" t="s">
        <v>176</v>
      </c>
      <c r="Q13" s="13">
        <v>202954</v>
      </c>
    </row>
    <row r="14" spans="1:17" s="15" customFormat="1" x14ac:dyDescent="0.4">
      <c r="A14" s="1"/>
      <c r="B14" s="3" t="s">
        <v>134</v>
      </c>
      <c r="C14" s="1"/>
      <c r="D14" s="1"/>
      <c r="J14" s="12"/>
      <c r="K14" s="12"/>
      <c r="L14" s="12"/>
      <c r="M14" s="12"/>
      <c r="N14" s="12"/>
      <c r="O14" s="12"/>
      <c r="P14" s="13" t="s">
        <v>220</v>
      </c>
      <c r="Q14" s="13">
        <v>170056</v>
      </c>
    </row>
    <row r="15" spans="1:17" s="15" customFormat="1" ht="19.5" thickBot="1" x14ac:dyDescent="0.45">
      <c r="A15" s="1"/>
      <c r="B15" s="1"/>
      <c r="C15" s="36" t="s">
        <v>133</v>
      </c>
      <c r="D15" s="60" t="s">
        <v>2</v>
      </c>
      <c r="E15" s="61"/>
      <c r="F15" s="60" t="s">
        <v>4</v>
      </c>
      <c r="G15" s="62"/>
      <c r="H15" s="62"/>
      <c r="I15" s="61"/>
      <c r="J15" s="12"/>
      <c r="K15" s="14" t="s">
        <v>1</v>
      </c>
      <c r="L15" s="14" t="s">
        <v>3</v>
      </c>
      <c r="M15" s="14" t="s">
        <v>4</v>
      </c>
      <c r="N15" s="14" t="s">
        <v>5</v>
      </c>
      <c r="O15" s="12"/>
      <c r="P15" s="13" t="s">
        <v>197</v>
      </c>
      <c r="Q15" s="13">
        <v>143054</v>
      </c>
    </row>
    <row r="16" spans="1:17"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180</v>
      </c>
      <c r="Q16" s="13">
        <v>142336</v>
      </c>
    </row>
    <row r="17" spans="1:17" s="15" customFormat="1" ht="19.5" thickTop="1" x14ac:dyDescent="0.4">
      <c r="A17" s="1"/>
      <c r="B17" s="1"/>
      <c r="C17" s="10" t="s">
        <v>30</v>
      </c>
      <c r="D17" s="1"/>
      <c r="F17" s="1" t="s">
        <v>7</v>
      </c>
      <c r="J17" s="12"/>
      <c r="K17" s="43"/>
      <c r="L17" s="43"/>
      <c r="M17" s="44">
        <v>0</v>
      </c>
      <c r="N17" s="43"/>
      <c r="O17" s="12"/>
      <c r="P17" s="13" t="s">
        <v>25</v>
      </c>
      <c r="Q17" s="13">
        <v>135430</v>
      </c>
    </row>
    <row r="18" spans="1:17" s="15" customFormat="1" x14ac:dyDescent="0.4">
      <c r="A18" s="1"/>
      <c r="B18" s="1"/>
      <c r="C18" s="1"/>
      <c r="D18" s="1"/>
      <c r="F18" s="1" t="s">
        <v>8</v>
      </c>
      <c r="J18" s="12"/>
      <c r="K18" s="43"/>
      <c r="L18" s="43"/>
      <c r="M18" s="44">
        <f>M17+M16</f>
        <v>44756.250000000007</v>
      </c>
      <c r="N18" s="43"/>
      <c r="O18" s="12"/>
      <c r="P18" s="13" t="s">
        <v>86</v>
      </c>
      <c r="Q18" s="13">
        <v>133936</v>
      </c>
    </row>
    <row r="19" spans="1:17" s="15" customFormat="1" x14ac:dyDescent="0.4">
      <c r="A19" s="1"/>
      <c r="B19" s="1"/>
      <c r="C19" s="1"/>
      <c r="D19" s="1"/>
      <c r="J19" s="12"/>
      <c r="K19" s="12"/>
      <c r="L19" s="12"/>
      <c r="M19" s="12"/>
      <c r="N19" s="12"/>
      <c r="O19" s="12"/>
      <c r="P19" s="13" t="s">
        <v>42</v>
      </c>
      <c r="Q19" s="13">
        <v>116726</v>
      </c>
    </row>
    <row r="20" spans="1:17" s="15" customFormat="1" x14ac:dyDescent="0.4">
      <c r="A20" s="1"/>
      <c r="B20" s="1"/>
      <c r="C20" s="1"/>
      <c r="D20" s="1"/>
      <c r="J20" s="1"/>
      <c r="K20" s="1"/>
      <c r="L20" s="1"/>
      <c r="M20" s="1"/>
      <c r="N20" s="1"/>
      <c r="O20" s="1"/>
      <c r="P20" s="13" t="s">
        <v>82</v>
      </c>
      <c r="Q20" s="13">
        <v>114283</v>
      </c>
    </row>
    <row r="21" spans="1:17" s="15" customFormat="1" ht="25.5" x14ac:dyDescent="0.4">
      <c r="A21" s="1"/>
      <c r="B21" s="16" t="s">
        <v>127</v>
      </c>
      <c r="C21" s="17"/>
      <c r="D21" s="17"/>
      <c r="E21" s="17"/>
      <c r="F21" s="17"/>
      <c r="G21" s="17"/>
      <c r="H21" s="17"/>
      <c r="I21" s="17"/>
      <c r="J21" s="17"/>
      <c r="K21" s="17"/>
      <c r="L21" s="17"/>
      <c r="M21" s="17"/>
      <c r="N21" s="17"/>
      <c r="O21" s="1"/>
      <c r="P21" s="13" t="s">
        <v>202</v>
      </c>
      <c r="Q21" s="13">
        <v>109440</v>
      </c>
    </row>
    <row r="22" spans="1:17" s="15" customFormat="1" ht="12" customHeight="1" thickBot="1" x14ac:dyDescent="0.45">
      <c r="A22" s="1"/>
      <c r="B22" s="17"/>
      <c r="C22" s="17"/>
      <c r="D22" s="17"/>
      <c r="E22" s="17"/>
      <c r="F22" s="17"/>
      <c r="G22" s="17"/>
      <c r="H22" s="17"/>
      <c r="I22" s="17"/>
      <c r="J22" s="17"/>
      <c r="K22" s="17"/>
      <c r="L22" s="17"/>
      <c r="M22" s="17"/>
      <c r="N22" s="17"/>
      <c r="O22" s="1"/>
      <c r="P22" s="13" t="s">
        <v>167</v>
      </c>
      <c r="Q22" s="13">
        <v>82142</v>
      </c>
    </row>
    <row r="23" spans="1:17" s="15" customFormat="1" x14ac:dyDescent="0.4">
      <c r="A23" s="1"/>
      <c r="B23" s="64"/>
      <c r="C23" s="65"/>
      <c r="D23" s="68" t="s">
        <v>52</v>
      </c>
      <c r="E23" s="69"/>
      <c r="F23" s="69"/>
      <c r="G23" s="69"/>
      <c r="H23" s="69"/>
      <c r="I23" s="69"/>
      <c r="J23" s="69"/>
      <c r="K23" s="69"/>
      <c r="L23" s="69"/>
      <c r="M23" s="69"/>
      <c r="N23" s="70"/>
      <c r="O23" s="1"/>
      <c r="P23" s="13" t="s">
        <v>201</v>
      </c>
      <c r="Q23" s="13">
        <v>66451</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165</v>
      </c>
      <c r="Q24" s="13">
        <v>47921</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145</v>
      </c>
      <c r="Q25" s="13">
        <v>46943</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184</v>
      </c>
      <c r="Q26" s="13">
        <v>43693</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136</v>
      </c>
      <c r="Q27" s="13">
        <v>40582</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216</v>
      </c>
      <c r="Q28" s="13">
        <v>40475</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11</v>
      </c>
      <c r="Q29" s="13">
        <v>33044</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225</v>
      </c>
      <c r="Q30" s="13">
        <v>32779</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84</v>
      </c>
      <c r="Q31" s="13">
        <v>31904</v>
      </c>
    </row>
    <row r="32" spans="1:17"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187</v>
      </c>
      <c r="Q32" s="13">
        <v>29127</v>
      </c>
    </row>
    <row r="33" spans="1:17" s="15" customFormat="1" ht="5.25" customHeight="1" x14ac:dyDescent="0.4">
      <c r="A33" s="1"/>
      <c r="B33" s="1"/>
      <c r="C33" s="17"/>
      <c r="D33" s="17"/>
      <c r="E33" s="17"/>
      <c r="F33" s="17"/>
      <c r="G33" s="17"/>
      <c r="H33" s="17"/>
      <c r="I33" s="17"/>
      <c r="J33" s="17"/>
      <c r="K33" s="17"/>
      <c r="L33" s="17"/>
      <c r="M33" s="17"/>
      <c r="N33" s="17"/>
      <c r="O33" s="1"/>
      <c r="P33" s="13" t="s">
        <v>207</v>
      </c>
      <c r="Q33" s="13">
        <v>28042</v>
      </c>
    </row>
    <row r="34" spans="1:17" s="15" customFormat="1" x14ac:dyDescent="0.4">
      <c r="A34" s="1"/>
      <c r="B34" s="50" t="s">
        <v>74</v>
      </c>
      <c r="C34" s="17"/>
      <c r="D34" s="17"/>
      <c r="E34" s="17"/>
      <c r="F34" s="17"/>
      <c r="G34" s="17"/>
      <c r="H34" s="17"/>
      <c r="I34" s="17"/>
      <c r="J34" s="17"/>
      <c r="K34" s="17"/>
      <c r="L34" s="17"/>
      <c r="M34" s="17"/>
      <c r="N34" s="17"/>
      <c r="O34" s="1"/>
      <c r="P34" s="13" t="s">
        <v>172</v>
      </c>
      <c r="Q34" s="13">
        <v>25916</v>
      </c>
    </row>
    <row r="35" spans="1:17" s="15" customFormat="1" x14ac:dyDescent="0.4">
      <c r="A35" s="1"/>
      <c r="B35" s="17" t="s">
        <v>80</v>
      </c>
      <c r="C35" s="17"/>
      <c r="D35" s="17"/>
      <c r="E35" s="17"/>
      <c r="F35" s="17"/>
      <c r="G35" s="17"/>
      <c r="H35" s="17"/>
      <c r="I35" s="17"/>
      <c r="J35" s="17"/>
      <c r="K35" s="17"/>
      <c r="L35" s="17"/>
      <c r="M35" s="17"/>
      <c r="N35" s="17"/>
      <c r="O35" s="1"/>
      <c r="P35" s="13" t="s">
        <v>177</v>
      </c>
      <c r="Q35" s="13">
        <v>21618</v>
      </c>
    </row>
    <row r="36" spans="1:17" s="15" customFormat="1" x14ac:dyDescent="0.4">
      <c r="A36" s="1"/>
      <c r="B36" s="17"/>
      <c r="C36" s="17"/>
      <c r="D36" s="17"/>
      <c r="E36" s="17"/>
      <c r="F36" s="17"/>
      <c r="G36" s="17"/>
      <c r="H36" s="17"/>
      <c r="I36" s="17"/>
      <c r="J36" s="17"/>
      <c r="K36" s="17"/>
      <c r="L36" s="17"/>
      <c r="M36" s="17"/>
      <c r="N36" s="17"/>
      <c r="O36" s="1"/>
      <c r="P36" s="13" t="s">
        <v>107</v>
      </c>
      <c r="Q36" s="13">
        <v>19642</v>
      </c>
    </row>
    <row r="37" spans="1:17" s="15" customFormat="1" x14ac:dyDescent="0.4">
      <c r="A37" s="1"/>
      <c r="B37" s="17"/>
      <c r="C37" s="17"/>
      <c r="D37" s="17"/>
      <c r="E37" s="17"/>
      <c r="F37" s="17"/>
      <c r="G37" s="17"/>
      <c r="H37" s="17"/>
      <c r="I37" s="17"/>
      <c r="J37" s="17"/>
      <c r="K37" s="17"/>
      <c r="L37" s="17"/>
      <c r="M37" s="17"/>
      <c r="N37" s="17"/>
      <c r="O37" s="1"/>
      <c r="P37" s="13" t="s">
        <v>200</v>
      </c>
      <c r="Q37" s="13">
        <v>18712</v>
      </c>
    </row>
    <row r="38" spans="1:17" s="15" customFormat="1" x14ac:dyDescent="0.4">
      <c r="A38" s="1"/>
      <c r="B38" s="17" t="s">
        <v>132</v>
      </c>
      <c r="C38" s="17"/>
      <c r="D38" s="17"/>
      <c r="E38" s="17"/>
      <c r="F38" s="17"/>
      <c r="G38" s="17"/>
      <c r="H38" s="17"/>
      <c r="I38" s="17"/>
      <c r="J38" s="17"/>
      <c r="K38" s="17"/>
      <c r="L38" s="17"/>
      <c r="M38" s="17"/>
      <c r="N38" s="17"/>
      <c r="O38" s="1"/>
      <c r="P38" s="13" t="s">
        <v>203</v>
      </c>
      <c r="Q38" s="13">
        <v>18269</v>
      </c>
    </row>
    <row r="39" spans="1:17" s="15" customFormat="1" x14ac:dyDescent="0.4">
      <c r="A39" s="1"/>
      <c r="B39" s="1"/>
      <c r="C39" s="1"/>
      <c r="D39" s="1"/>
      <c r="J39" s="1"/>
      <c r="K39" s="1"/>
      <c r="L39" s="1"/>
      <c r="M39" s="1"/>
      <c r="N39" s="1"/>
      <c r="O39" s="1"/>
      <c r="P39" s="13" t="s">
        <v>183</v>
      </c>
      <c r="Q39" s="13">
        <v>13535</v>
      </c>
    </row>
    <row r="40" spans="1:17" s="15" customFormat="1" x14ac:dyDescent="0.4">
      <c r="A40" s="1"/>
      <c r="B40" s="1"/>
      <c r="C40" s="1"/>
      <c r="D40" s="1"/>
      <c r="J40" s="1"/>
      <c r="K40" s="1"/>
      <c r="L40" s="1"/>
      <c r="M40" s="1"/>
      <c r="N40" s="1"/>
      <c r="O40" s="1"/>
      <c r="P40" s="13" t="s">
        <v>226</v>
      </c>
      <c r="Q40" s="13">
        <v>13502</v>
      </c>
    </row>
    <row r="41" spans="1:17" s="15" customFormat="1" x14ac:dyDescent="0.4">
      <c r="A41" s="1"/>
      <c r="B41" s="1"/>
      <c r="C41" s="1"/>
      <c r="D41" s="1"/>
      <c r="J41" s="1"/>
      <c r="K41" s="1"/>
      <c r="L41" s="1"/>
      <c r="M41" s="1"/>
      <c r="N41" s="1"/>
      <c r="O41" s="1"/>
      <c r="P41" s="13">
        <v>14120798</v>
      </c>
      <c r="Q41" s="13">
        <v>11934</v>
      </c>
    </row>
    <row r="42" spans="1:17" s="15" customFormat="1" x14ac:dyDescent="0.4">
      <c r="A42" s="1"/>
      <c r="B42" s="1"/>
      <c r="C42" s="1"/>
      <c r="D42" s="1"/>
      <c r="J42" s="1"/>
      <c r="K42" s="1"/>
      <c r="L42" s="1"/>
      <c r="M42" s="1"/>
      <c r="N42" s="1"/>
      <c r="O42" s="1"/>
      <c r="P42" s="13" t="s">
        <v>118</v>
      </c>
      <c r="Q42" s="13">
        <v>10064</v>
      </c>
    </row>
    <row r="43" spans="1:17" s="15" customFormat="1" x14ac:dyDescent="0.4">
      <c r="A43" s="1"/>
      <c r="B43" s="1"/>
      <c r="C43" s="1"/>
      <c r="D43" s="1"/>
      <c r="J43" s="1"/>
      <c r="K43" s="1"/>
      <c r="L43" s="1"/>
      <c r="M43" s="1"/>
      <c r="N43" s="1"/>
      <c r="O43" s="1"/>
      <c r="P43" s="13" t="s">
        <v>182</v>
      </c>
      <c r="Q43" s="13">
        <v>10059</v>
      </c>
    </row>
    <row r="44" spans="1:17" s="15" customFormat="1" x14ac:dyDescent="0.4">
      <c r="A44" s="1"/>
      <c r="B44" s="1"/>
      <c r="C44" s="1"/>
      <c r="D44" s="1"/>
      <c r="J44" s="1"/>
      <c r="K44" s="1"/>
      <c r="L44" s="1"/>
      <c r="M44" s="1"/>
      <c r="N44" s="1"/>
      <c r="O44" s="1"/>
      <c r="P44" s="13" t="s">
        <v>21</v>
      </c>
      <c r="Q44" s="13">
        <v>8332</v>
      </c>
    </row>
    <row r="45" spans="1:17" s="15" customFormat="1" x14ac:dyDescent="0.4">
      <c r="A45" s="1"/>
      <c r="B45" s="1"/>
      <c r="C45" s="1"/>
      <c r="D45" s="1"/>
      <c r="J45" s="1"/>
      <c r="K45" s="1"/>
      <c r="L45" s="1"/>
      <c r="M45" s="1"/>
      <c r="N45" s="1"/>
      <c r="O45" s="1"/>
      <c r="P45" s="13" t="s">
        <v>164</v>
      </c>
      <c r="Q45" s="13">
        <v>8292</v>
      </c>
    </row>
    <row r="46" spans="1:17" s="15" customFormat="1" x14ac:dyDescent="0.4">
      <c r="A46" s="1"/>
      <c r="B46" s="1"/>
      <c r="C46" s="1"/>
      <c r="D46" s="1"/>
      <c r="J46" s="1"/>
      <c r="K46" s="1"/>
      <c r="L46" s="1"/>
      <c r="M46" s="1"/>
      <c r="N46" s="1"/>
      <c r="O46" s="1"/>
      <c r="P46" s="13" t="s">
        <v>16</v>
      </c>
      <c r="Q46" s="13">
        <v>7908</v>
      </c>
    </row>
    <row r="47" spans="1:17" s="15" customFormat="1" x14ac:dyDescent="0.4">
      <c r="A47" s="1"/>
      <c r="B47" s="1"/>
      <c r="C47" s="1"/>
      <c r="D47" s="1"/>
      <c r="J47" s="1"/>
      <c r="K47" s="1"/>
      <c r="L47" s="1"/>
      <c r="M47" s="1"/>
      <c r="N47" s="1"/>
      <c r="O47" s="1"/>
      <c r="P47" s="13" t="s">
        <v>20</v>
      </c>
      <c r="Q47" s="13">
        <v>7576</v>
      </c>
    </row>
    <row r="48" spans="1:17" s="15" customFormat="1" x14ac:dyDescent="0.4">
      <c r="A48" s="1"/>
      <c r="B48" s="1"/>
      <c r="C48" s="1"/>
      <c r="D48" s="1"/>
      <c r="J48" s="1"/>
      <c r="K48" s="1"/>
      <c r="L48" s="1"/>
      <c r="M48" s="1"/>
      <c r="N48" s="1"/>
      <c r="O48" s="1"/>
      <c r="P48" s="13" t="s">
        <v>26</v>
      </c>
      <c r="Q48" s="13">
        <v>6551</v>
      </c>
    </row>
    <row r="49" spans="1:17" s="15" customFormat="1" x14ac:dyDescent="0.4">
      <c r="A49" s="1"/>
      <c r="B49" s="1"/>
      <c r="C49" s="1"/>
      <c r="D49" s="1"/>
      <c r="J49" s="1"/>
      <c r="K49" s="1"/>
      <c r="L49" s="1"/>
      <c r="M49" s="1"/>
      <c r="N49" s="1"/>
      <c r="O49" s="1"/>
      <c r="P49" s="13" t="s">
        <v>189</v>
      </c>
      <c r="Q49" s="13">
        <v>5579</v>
      </c>
    </row>
    <row r="50" spans="1:17" s="15" customFormat="1" x14ac:dyDescent="0.4">
      <c r="A50" s="1"/>
      <c r="B50" s="1"/>
      <c r="C50" s="1"/>
      <c r="D50" s="1"/>
      <c r="J50" s="1"/>
      <c r="K50" s="1"/>
      <c r="L50" s="1"/>
      <c r="M50" s="1"/>
      <c r="N50" s="1"/>
      <c r="O50" s="1"/>
      <c r="P50" s="13" t="s">
        <v>228</v>
      </c>
      <c r="Q50" s="13">
        <v>5512</v>
      </c>
    </row>
    <row r="51" spans="1:17" s="15" customFormat="1" x14ac:dyDescent="0.4">
      <c r="A51" s="1"/>
      <c r="B51" s="1"/>
      <c r="C51" s="1"/>
      <c r="D51" s="1"/>
      <c r="J51" s="1"/>
      <c r="K51" s="1"/>
      <c r="L51" s="1"/>
      <c r="M51" s="1"/>
      <c r="N51" s="1"/>
      <c r="O51" s="1"/>
      <c r="P51" s="13" t="s">
        <v>208</v>
      </c>
      <c r="Q51" s="13">
        <v>5362</v>
      </c>
    </row>
    <row r="52" spans="1:17" s="15" customFormat="1" x14ac:dyDescent="0.4">
      <c r="A52" s="1"/>
      <c r="B52" s="1"/>
      <c r="C52" s="1"/>
      <c r="D52" s="1"/>
      <c r="J52" s="1"/>
      <c r="K52" s="1"/>
      <c r="L52" s="1"/>
      <c r="M52" s="1"/>
      <c r="N52" s="1"/>
      <c r="O52" s="1"/>
      <c r="P52" s="13" t="s">
        <v>112</v>
      </c>
      <c r="Q52" s="13">
        <v>4868</v>
      </c>
    </row>
    <row r="53" spans="1:17" x14ac:dyDescent="0.4">
      <c r="P53" s="13" t="s">
        <v>194</v>
      </c>
      <c r="Q53" s="13">
        <v>3109</v>
      </c>
    </row>
    <row r="54" spans="1:17" x14ac:dyDescent="0.4">
      <c r="P54" s="13" t="s">
        <v>119</v>
      </c>
      <c r="Q54" s="13">
        <v>2803</v>
      </c>
    </row>
    <row r="55" spans="1:17" x14ac:dyDescent="0.4">
      <c r="P55" s="13" t="s">
        <v>102</v>
      </c>
      <c r="Q55" s="13">
        <v>2610</v>
      </c>
    </row>
    <row r="56" spans="1:17" x14ac:dyDescent="0.4">
      <c r="P56" s="13" t="s">
        <v>229</v>
      </c>
      <c r="Q56" s="13">
        <v>2390</v>
      </c>
    </row>
    <row r="57" spans="1:17" x14ac:dyDescent="0.4">
      <c r="P57" s="13" t="s">
        <v>212</v>
      </c>
      <c r="Q57" s="13">
        <v>2361</v>
      </c>
    </row>
    <row r="58" spans="1:17" x14ac:dyDescent="0.4">
      <c r="P58" s="13" t="s">
        <v>196</v>
      </c>
      <c r="Q58" s="13">
        <v>2040</v>
      </c>
    </row>
    <row r="59" spans="1:17" x14ac:dyDescent="0.4">
      <c r="P59" s="13" t="s">
        <v>152</v>
      </c>
      <c r="Q59" s="13">
        <v>1913</v>
      </c>
    </row>
    <row r="60" spans="1:17" x14ac:dyDescent="0.4">
      <c r="P60" s="13" t="s">
        <v>46</v>
      </c>
      <c r="Q60" s="13">
        <v>1768</v>
      </c>
    </row>
    <row r="61" spans="1:17" x14ac:dyDescent="0.4">
      <c r="P61" s="13" t="s">
        <v>48</v>
      </c>
      <c r="Q61" s="13">
        <v>1252</v>
      </c>
    </row>
    <row r="62" spans="1:17" x14ac:dyDescent="0.4">
      <c r="P62" s="13" t="s">
        <v>17</v>
      </c>
      <c r="Q62" s="13">
        <v>1152</v>
      </c>
    </row>
    <row r="63" spans="1:17" x14ac:dyDescent="0.4">
      <c r="P63" s="13" t="s">
        <v>43</v>
      </c>
      <c r="Q63" s="13">
        <v>865</v>
      </c>
    </row>
    <row r="64" spans="1:17" x14ac:dyDescent="0.4">
      <c r="P64" s="13" t="s">
        <v>168</v>
      </c>
      <c r="Q64" s="13">
        <v>647</v>
      </c>
    </row>
    <row r="65" spans="16:17" x14ac:dyDescent="0.4">
      <c r="P65" s="13" t="s">
        <v>113</v>
      </c>
      <c r="Q65" s="13">
        <v>366</v>
      </c>
    </row>
    <row r="66" spans="16:17" x14ac:dyDescent="0.4">
      <c r="P66" s="13" t="s">
        <v>85</v>
      </c>
      <c r="Q66" s="13">
        <v>323</v>
      </c>
    </row>
    <row r="67" spans="16:17" x14ac:dyDescent="0.4">
      <c r="P67" s="13" t="s">
        <v>158</v>
      </c>
      <c r="Q67" s="13">
        <v>294</v>
      </c>
    </row>
    <row r="68" spans="16:17" x14ac:dyDescent="0.4">
      <c r="P68" s="13" t="s">
        <v>155</v>
      </c>
      <c r="Q68" s="13">
        <v>260</v>
      </c>
    </row>
    <row r="69" spans="16:17" x14ac:dyDescent="0.4">
      <c r="P69" s="13" t="s">
        <v>33</v>
      </c>
      <c r="Q69" s="13">
        <v>215</v>
      </c>
    </row>
    <row r="70" spans="16:17" x14ac:dyDescent="0.4">
      <c r="P70" s="13" t="s">
        <v>198</v>
      </c>
      <c r="Q70" s="13">
        <v>110</v>
      </c>
    </row>
    <row r="71" spans="16:17" x14ac:dyDescent="0.4">
      <c r="P71" s="13" t="s">
        <v>97</v>
      </c>
      <c r="Q71" s="13">
        <v>100</v>
      </c>
    </row>
    <row r="72" spans="16:17" x14ac:dyDescent="0.4">
      <c r="P72" s="13" t="s">
        <v>166</v>
      </c>
      <c r="Q72" s="13">
        <v>100</v>
      </c>
    </row>
    <row r="73" spans="16:17" x14ac:dyDescent="0.4">
      <c r="P73" s="13" t="s">
        <v>209</v>
      </c>
      <c r="Q73" s="13">
        <v>100</v>
      </c>
    </row>
    <row r="74" spans="16:17" x14ac:dyDescent="0.4">
      <c r="P74" s="13" t="s">
        <v>153</v>
      </c>
      <c r="Q74" s="13">
        <v>60</v>
      </c>
    </row>
    <row r="75" spans="16:17" x14ac:dyDescent="0.4">
      <c r="P75" s="13" t="s">
        <v>87</v>
      </c>
      <c r="Q75" s="13">
        <v>11</v>
      </c>
    </row>
  </sheetData>
  <sheetProtection algorithmName="SHA-512" hashValue="YUOjZQj9uDnRD8Ke8vVxUjneNJcriW2Ky+hnu1OVyYNmsyBwRWne6rcaZ20gWo7fO2odFjlyf4x6OgD+cPnkeg==" saltValue="9XiVCQ4hck4Wl89yp5gZOg=="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579B7-C119-4B21-BF25-BE835DA25FDA}">
  <dimension ref="A1:R68"/>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6" width="9.5" style="13" bestFit="1" customWidth="1"/>
    <col min="17" max="17" width="9.125" style="13" bestFit="1" customWidth="1"/>
    <col min="18" max="18" width="9" style="15"/>
    <col min="19" max="16384" width="9" style="1"/>
  </cols>
  <sheetData>
    <row r="1" spans="1:17" ht="8.25" customHeight="1" x14ac:dyDescent="0.4">
      <c r="P1" s="13" t="s">
        <v>39</v>
      </c>
      <c r="Q1" s="13">
        <v>7200118</v>
      </c>
    </row>
    <row r="2" spans="1:17" ht="26.25" x14ac:dyDescent="0.4">
      <c r="B2" s="11" t="s">
        <v>78</v>
      </c>
      <c r="P2" s="13" t="s">
        <v>163</v>
      </c>
      <c r="Q2" s="13">
        <v>1241327</v>
      </c>
    </row>
    <row r="3" spans="1:17" x14ac:dyDescent="0.4">
      <c r="B3" s="2"/>
      <c r="P3" s="13" t="s">
        <v>218</v>
      </c>
      <c r="Q3" s="13">
        <v>1135168</v>
      </c>
    </row>
    <row r="4" spans="1:17" x14ac:dyDescent="0.4">
      <c r="B4" s="3" t="s">
        <v>32</v>
      </c>
      <c r="P4" s="13" t="s">
        <v>142</v>
      </c>
      <c r="Q4" s="13">
        <v>860828</v>
      </c>
    </row>
    <row r="5" spans="1:17" ht="20.25" customHeight="1" thickBot="1" x14ac:dyDescent="0.45">
      <c r="C5" s="4" t="s">
        <v>9</v>
      </c>
      <c r="I5" s="6" t="s">
        <v>223</v>
      </c>
      <c r="J5" s="49" t="s">
        <v>81</v>
      </c>
      <c r="P5" s="13" t="s">
        <v>161</v>
      </c>
      <c r="Q5" s="13">
        <v>596765</v>
      </c>
    </row>
    <row r="6" spans="1:17" ht="20.25" thickTop="1" thickBot="1" x14ac:dyDescent="0.45">
      <c r="C6" s="5"/>
      <c r="I6" s="6" t="s">
        <v>40</v>
      </c>
      <c r="P6" s="13" t="s">
        <v>148</v>
      </c>
      <c r="Q6" s="13">
        <v>460185</v>
      </c>
    </row>
    <row r="7" spans="1:17" ht="7.5" customHeight="1" thickTop="1" x14ac:dyDescent="0.4">
      <c r="C7" s="7"/>
      <c r="E7" s="1"/>
      <c r="F7" s="37"/>
      <c r="G7" s="37"/>
      <c r="H7" s="37"/>
      <c r="I7" s="37"/>
      <c r="P7" s="13" t="s">
        <v>180</v>
      </c>
      <c r="Q7" s="13">
        <v>451542</v>
      </c>
    </row>
    <row r="8" spans="1:17" x14ac:dyDescent="0.4">
      <c r="B8" s="6"/>
      <c r="C8" s="8" t="s">
        <v>133</v>
      </c>
      <c r="D8" s="52" t="s">
        <v>2</v>
      </c>
      <c r="E8" s="53"/>
      <c r="F8" s="52" t="s">
        <v>4</v>
      </c>
      <c r="G8" s="54"/>
      <c r="H8" s="54"/>
      <c r="I8" s="53"/>
      <c r="J8" s="38"/>
      <c r="K8" s="14" t="s">
        <v>1</v>
      </c>
      <c r="L8" s="14" t="s">
        <v>3</v>
      </c>
      <c r="M8" s="14" t="s">
        <v>4</v>
      </c>
      <c r="N8" s="14" t="s">
        <v>5</v>
      </c>
      <c r="O8" s="12"/>
      <c r="P8" s="13" t="s">
        <v>190</v>
      </c>
      <c r="Q8" s="13">
        <v>292948</v>
      </c>
    </row>
    <row r="9" spans="1:17"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219</v>
      </c>
      <c r="Q9" s="13">
        <v>287518</v>
      </c>
    </row>
    <row r="10" spans="1:17" x14ac:dyDescent="0.4">
      <c r="C10" s="6"/>
      <c r="F10" s="1" t="s">
        <v>7</v>
      </c>
      <c r="J10" s="12"/>
      <c r="K10" s="43"/>
      <c r="L10" s="43"/>
      <c r="M10" s="44">
        <v>0</v>
      </c>
      <c r="N10" s="43"/>
      <c r="O10" s="12"/>
      <c r="P10" s="13" t="s">
        <v>82</v>
      </c>
      <c r="Q10" s="13">
        <v>189008</v>
      </c>
    </row>
    <row r="11" spans="1:17" s="15" customFormat="1" x14ac:dyDescent="0.4">
      <c r="A11" s="1"/>
      <c r="B11" s="1"/>
      <c r="C11" s="1"/>
      <c r="D11" s="1"/>
      <c r="F11" s="1" t="s">
        <v>8</v>
      </c>
      <c r="J11" s="12"/>
      <c r="K11" s="43"/>
      <c r="L11" s="43"/>
      <c r="M11" s="44" t="e">
        <f>M10+M9</f>
        <v>#N/A</v>
      </c>
      <c r="N11" s="43"/>
      <c r="O11" s="12"/>
      <c r="P11" s="13" t="s">
        <v>199</v>
      </c>
      <c r="Q11" s="13">
        <v>181425</v>
      </c>
    </row>
    <row r="12" spans="1:17" s="15" customFormat="1" x14ac:dyDescent="0.4">
      <c r="A12" s="1"/>
      <c r="B12" s="1"/>
      <c r="C12" s="1"/>
      <c r="D12" s="1"/>
      <c r="F12" s="1" t="s">
        <v>135</v>
      </c>
      <c r="J12" s="12"/>
      <c r="K12" s="43"/>
      <c r="L12" s="43"/>
      <c r="M12" s="44"/>
      <c r="N12" s="43"/>
      <c r="O12" s="12"/>
      <c r="P12" s="13" t="s">
        <v>201</v>
      </c>
      <c r="Q12" s="13">
        <v>161779</v>
      </c>
    </row>
    <row r="13" spans="1:17" s="15" customFormat="1" x14ac:dyDescent="0.4">
      <c r="A13" s="1"/>
      <c r="B13" s="1"/>
      <c r="C13" s="1"/>
      <c r="D13" s="1"/>
      <c r="F13" s="1"/>
      <c r="J13" s="12"/>
      <c r="K13" s="43"/>
      <c r="L13" s="43"/>
      <c r="M13" s="44"/>
      <c r="N13" s="43"/>
      <c r="O13" s="12"/>
      <c r="P13" s="13" t="s">
        <v>197</v>
      </c>
      <c r="Q13" s="13">
        <v>119858</v>
      </c>
    </row>
    <row r="14" spans="1:17" s="15" customFormat="1" x14ac:dyDescent="0.4">
      <c r="A14" s="1"/>
      <c r="B14" s="3" t="s">
        <v>134</v>
      </c>
      <c r="C14" s="1"/>
      <c r="D14" s="1"/>
      <c r="J14" s="12"/>
      <c r="K14" s="12"/>
      <c r="L14" s="12"/>
      <c r="M14" s="12"/>
      <c r="N14" s="12"/>
      <c r="O14" s="12"/>
      <c r="P14" s="13" t="s">
        <v>118</v>
      </c>
      <c r="Q14" s="13">
        <v>109818</v>
      </c>
    </row>
    <row r="15" spans="1:17" s="15" customFormat="1" ht="19.5" thickBot="1" x14ac:dyDescent="0.45">
      <c r="A15" s="1"/>
      <c r="B15" s="1"/>
      <c r="C15" s="36" t="s">
        <v>133</v>
      </c>
      <c r="D15" s="60" t="s">
        <v>2</v>
      </c>
      <c r="E15" s="61"/>
      <c r="F15" s="60" t="s">
        <v>4</v>
      </c>
      <c r="G15" s="62"/>
      <c r="H15" s="62"/>
      <c r="I15" s="61"/>
      <c r="J15" s="12"/>
      <c r="K15" s="14" t="s">
        <v>1</v>
      </c>
      <c r="L15" s="14" t="s">
        <v>3</v>
      </c>
      <c r="M15" s="14" t="s">
        <v>4</v>
      </c>
      <c r="N15" s="14" t="s">
        <v>5</v>
      </c>
      <c r="O15" s="12"/>
      <c r="P15" s="13" t="s">
        <v>220</v>
      </c>
      <c r="Q15" s="13">
        <v>99641</v>
      </c>
    </row>
    <row r="16" spans="1:17" s="15" customFormat="1" ht="20.25" thickTop="1" thickBot="1" x14ac:dyDescent="0.45">
      <c r="A16" s="1"/>
      <c r="B16" s="9"/>
      <c r="C16" s="45" t="s">
        <v>221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100</v>
      </c>
      <c r="Q16" s="13">
        <v>98741</v>
      </c>
    </row>
    <row r="17" spans="1:17" s="15" customFormat="1" ht="19.5" thickTop="1" x14ac:dyDescent="0.4">
      <c r="A17" s="1"/>
      <c r="B17" s="1"/>
      <c r="C17" s="10" t="s">
        <v>30</v>
      </c>
      <c r="D17" s="1"/>
      <c r="F17" s="1" t="s">
        <v>7</v>
      </c>
      <c r="J17" s="12"/>
      <c r="K17" s="43"/>
      <c r="L17" s="43"/>
      <c r="M17" s="44">
        <v>0</v>
      </c>
      <c r="N17" s="43"/>
      <c r="O17" s="12"/>
      <c r="P17" s="13" t="s">
        <v>184</v>
      </c>
      <c r="Q17" s="13">
        <v>80995</v>
      </c>
    </row>
    <row r="18" spans="1:17" s="15" customFormat="1" x14ac:dyDescent="0.4">
      <c r="A18" s="1"/>
      <c r="B18" s="1"/>
      <c r="C18" s="1"/>
      <c r="D18" s="1"/>
      <c r="F18" s="1" t="s">
        <v>8</v>
      </c>
      <c r="J18" s="12"/>
      <c r="K18" s="43"/>
      <c r="L18" s="43"/>
      <c r="M18" s="44">
        <f>M17+M16</f>
        <v>44756.250000000007</v>
      </c>
      <c r="N18" s="43"/>
      <c r="O18" s="12"/>
      <c r="P18" s="13" t="s">
        <v>176</v>
      </c>
      <c r="Q18" s="13">
        <v>63550</v>
      </c>
    </row>
    <row r="19" spans="1:17" s="15" customFormat="1" x14ac:dyDescent="0.4">
      <c r="A19" s="1"/>
      <c r="B19" s="1"/>
      <c r="C19" s="1"/>
      <c r="D19" s="1"/>
      <c r="J19" s="12"/>
      <c r="K19" s="12"/>
      <c r="L19" s="12"/>
      <c r="M19" s="12"/>
      <c r="N19" s="12"/>
      <c r="O19" s="12"/>
      <c r="P19" s="13" t="s">
        <v>216</v>
      </c>
      <c r="Q19" s="13">
        <v>58353</v>
      </c>
    </row>
    <row r="20" spans="1:17" s="15" customFormat="1" x14ac:dyDescent="0.4">
      <c r="A20" s="1"/>
      <c r="B20" s="1"/>
      <c r="C20" s="1"/>
      <c r="D20" s="1"/>
      <c r="J20" s="1"/>
      <c r="K20" s="1"/>
      <c r="L20" s="1"/>
      <c r="M20" s="1"/>
      <c r="N20" s="1"/>
      <c r="O20" s="1"/>
      <c r="P20" s="13">
        <v>14120798</v>
      </c>
      <c r="Q20" s="13">
        <v>57850</v>
      </c>
    </row>
    <row r="21" spans="1:17" s="15" customFormat="1" ht="25.5" x14ac:dyDescent="0.4">
      <c r="A21" s="1"/>
      <c r="B21" s="16" t="s">
        <v>127</v>
      </c>
      <c r="C21" s="17"/>
      <c r="D21" s="17"/>
      <c r="E21" s="17"/>
      <c r="F21" s="17"/>
      <c r="G21" s="17"/>
      <c r="H21" s="17"/>
      <c r="I21" s="17"/>
      <c r="J21" s="17"/>
      <c r="K21" s="17"/>
      <c r="L21" s="17"/>
      <c r="M21" s="17"/>
      <c r="N21" s="17"/>
      <c r="O21" s="1"/>
      <c r="P21" s="13" t="s">
        <v>84</v>
      </c>
      <c r="Q21" s="13">
        <v>55311</v>
      </c>
    </row>
    <row r="22" spans="1:17" s="15" customFormat="1" ht="12" customHeight="1" thickBot="1" x14ac:dyDescent="0.45">
      <c r="A22" s="1"/>
      <c r="B22" s="17"/>
      <c r="C22" s="17"/>
      <c r="D22" s="17"/>
      <c r="E22" s="17"/>
      <c r="F22" s="17"/>
      <c r="G22" s="17"/>
      <c r="H22" s="17"/>
      <c r="I22" s="17"/>
      <c r="J22" s="17"/>
      <c r="K22" s="17"/>
      <c r="L22" s="17"/>
      <c r="M22" s="17"/>
      <c r="N22" s="17"/>
      <c r="O22" s="1"/>
      <c r="P22" s="13" t="s">
        <v>202</v>
      </c>
      <c r="Q22" s="13">
        <v>53845</v>
      </c>
    </row>
    <row r="23" spans="1:17" s="15" customFormat="1" x14ac:dyDescent="0.4">
      <c r="A23" s="1"/>
      <c r="B23" s="64"/>
      <c r="C23" s="65"/>
      <c r="D23" s="68" t="s">
        <v>52</v>
      </c>
      <c r="E23" s="69"/>
      <c r="F23" s="69"/>
      <c r="G23" s="69"/>
      <c r="H23" s="69"/>
      <c r="I23" s="69"/>
      <c r="J23" s="69"/>
      <c r="K23" s="69"/>
      <c r="L23" s="69"/>
      <c r="M23" s="69"/>
      <c r="N23" s="70"/>
      <c r="O23" s="1"/>
      <c r="P23" s="13" t="s">
        <v>10</v>
      </c>
      <c r="Q23" s="13">
        <v>50144</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182</v>
      </c>
      <c r="Q24" s="13">
        <v>41560</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200</v>
      </c>
      <c r="Q25" s="13">
        <v>40670</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86</v>
      </c>
      <c r="Q26" s="13">
        <v>38378</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145</v>
      </c>
      <c r="Q27" s="13">
        <v>28729</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25</v>
      </c>
      <c r="Q28" s="13">
        <v>28202</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203</v>
      </c>
      <c r="Q29" s="13">
        <v>25570</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107</v>
      </c>
      <c r="Q30" s="13">
        <v>24608</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187</v>
      </c>
      <c r="Q31" s="13">
        <v>22671</v>
      </c>
    </row>
    <row r="32" spans="1:17"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172</v>
      </c>
      <c r="Q32" s="13">
        <v>21771</v>
      </c>
    </row>
    <row r="33" spans="1:17" s="15" customFormat="1" ht="5.25" customHeight="1" x14ac:dyDescent="0.4">
      <c r="A33" s="1"/>
      <c r="B33" s="1"/>
      <c r="C33" s="17"/>
      <c r="D33" s="17"/>
      <c r="E33" s="17"/>
      <c r="F33" s="17"/>
      <c r="G33" s="17"/>
      <c r="H33" s="17"/>
      <c r="I33" s="17"/>
      <c r="J33" s="17"/>
      <c r="K33" s="17"/>
      <c r="L33" s="17"/>
      <c r="M33" s="17"/>
      <c r="N33" s="17"/>
      <c r="O33" s="1"/>
      <c r="P33" s="13" t="s">
        <v>194</v>
      </c>
      <c r="Q33" s="13">
        <v>21269</v>
      </c>
    </row>
    <row r="34" spans="1:17" s="15" customFormat="1" x14ac:dyDescent="0.4">
      <c r="A34" s="1"/>
      <c r="B34" s="50" t="s">
        <v>74</v>
      </c>
      <c r="C34" s="17"/>
      <c r="D34" s="17"/>
      <c r="E34" s="17"/>
      <c r="F34" s="17"/>
      <c r="G34" s="17"/>
      <c r="H34" s="17"/>
      <c r="I34" s="17"/>
      <c r="J34" s="17"/>
      <c r="K34" s="17"/>
      <c r="L34" s="17"/>
      <c r="M34" s="17"/>
      <c r="N34" s="17"/>
      <c r="O34" s="1"/>
      <c r="P34" s="13" t="s">
        <v>20</v>
      </c>
      <c r="Q34" s="13">
        <v>19675</v>
      </c>
    </row>
    <row r="35" spans="1:17" s="15" customFormat="1" x14ac:dyDescent="0.4">
      <c r="A35" s="1"/>
      <c r="B35" s="17" t="s">
        <v>80</v>
      </c>
      <c r="C35" s="17"/>
      <c r="D35" s="17"/>
      <c r="E35" s="17"/>
      <c r="F35" s="17"/>
      <c r="G35" s="17"/>
      <c r="H35" s="17"/>
      <c r="I35" s="17"/>
      <c r="J35" s="17"/>
      <c r="K35" s="17"/>
      <c r="L35" s="17"/>
      <c r="M35" s="17"/>
      <c r="N35" s="17"/>
      <c r="O35" s="1"/>
      <c r="P35" s="13" t="s">
        <v>11</v>
      </c>
      <c r="Q35" s="13">
        <v>14260</v>
      </c>
    </row>
    <row r="36" spans="1:17" s="15" customFormat="1" x14ac:dyDescent="0.4">
      <c r="A36" s="1"/>
      <c r="B36" s="17"/>
      <c r="C36" s="17"/>
      <c r="D36" s="17"/>
      <c r="E36" s="17"/>
      <c r="F36" s="17"/>
      <c r="G36" s="17"/>
      <c r="H36" s="17"/>
      <c r="I36" s="17"/>
      <c r="J36" s="17"/>
      <c r="K36" s="17"/>
      <c r="L36" s="17"/>
      <c r="M36" s="17"/>
      <c r="N36" s="17"/>
      <c r="O36" s="1"/>
      <c r="P36" s="13" t="s">
        <v>42</v>
      </c>
      <c r="Q36" s="13">
        <v>13884</v>
      </c>
    </row>
    <row r="37" spans="1:17" s="15" customFormat="1" x14ac:dyDescent="0.4">
      <c r="A37" s="1"/>
      <c r="B37" s="17"/>
      <c r="C37" s="17"/>
      <c r="D37" s="17"/>
      <c r="E37" s="17"/>
      <c r="F37" s="17"/>
      <c r="G37" s="17"/>
      <c r="H37" s="17"/>
      <c r="I37" s="17"/>
      <c r="J37" s="17"/>
      <c r="K37" s="17"/>
      <c r="L37" s="17"/>
      <c r="M37" s="17"/>
      <c r="N37" s="17"/>
      <c r="O37" s="1"/>
      <c r="P37" s="13" t="s">
        <v>177</v>
      </c>
      <c r="Q37" s="13">
        <v>13845</v>
      </c>
    </row>
    <row r="38" spans="1:17" s="15" customFormat="1" x14ac:dyDescent="0.4">
      <c r="A38" s="1"/>
      <c r="B38" s="17" t="s">
        <v>132</v>
      </c>
      <c r="C38" s="17"/>
      <c r="D38" s="17"/>
      <c r="E38" s="17"/>
      <c r="F38" s="17"/>
      <c r="G38" s="17"/>
      <c r="H38" s="17"/>
      <c r="I38" s="17"/>
      <c r="J38" s="17"/>
      <c r="K38" s="17"/>
      <c r="L38" s="17"/>
      <c r="M38" s="17"/>
      <c r="N38" s="17"/>
      <c r="O38" s="1"/>
      <c r="P38" s="13" t="s">
        <v>207</v>
      </c>
      <c r="Q38" s="13">
        <v>13807</v>
      </c>
    </row>
    <row r="39" spans="1:17" s="15" customFormat="1" x14ac:dyDescent="0.4">
      <c r="A39" s="1"/>
      <c r="B39" s="1"/>
      <c r="C39" s="1"/>
      <c r="D39" s="1"/>
      <c r="J39" s="1"/>
      <c r="K39" s="1"/>
      <c r="L39" s="1"/>
      <c r="M39" s="1"/>
      <c r="N39" s="1"/>
      <c r="O39" s="1"/>
      <c r="P39" s="13" t="s">
        <v>183</v>
      </c>
      <c r="Q39" s="13">
        <v>13550</v>
      </c>
    </row>
    <row r="40" spans="1:17" s="15" customFormat="1" x14ac:dyDescent="0.4">
      <c r="A40" s="1"/>
      <c r="B40" s="1"/>
      <c r="C40" s="1"/>
      <c r="D40" s="1"/>
      <c r="J40" s="1"/>
      <c r="K40" s="1"/>
      <c r="L40" s="1"/>
      <c r="M40" s="1"/>
      <c r="N40" s="1"/>
      <c r="O40" s="1"/>
      <c r="P40" s="13" t="s">
        <v>167</v>
      </c>
      <c r="Q40" s="13">
        <v>12683</v>
      </c>
    </row>
    <row r="41" spans="1:17" s="15" customFormat="1" x14ac:dyDescent="0.4">
      <c r="A41" s="1"/>
      <c r="B41" s="1"/>
      <c r="C41" s="1"/>
      <c r="D41" s="1"/>
      <c r="J41" s="1"/>
      <c r="K41" s="1"/>
      <c r="L41" s="1"/>
      <c r="M41" s="1"/>
      <c r="N41" s="1"/>
      <c r="O41" s="1"/>
      <c r="P41" s="13" t="s">
        <v>164</v>
      </c>
      <c r="Q41" s="13">
        <v>12392</v>
      </c>
    </row>
    <row r="42" spans="1:17" s="15" customFormat="1" x14ac:dyDescent="0.4">
      <c r="A42" s="1"/>
      <c r="B42" s="1"/>
      <c r="C42" s="1"/>
      <c r="D42" s="1"/>
      <c r="J42" s="1"/>
      <c r="K42" s="1"/>
      <c r="L42" s="1"/>
      <c r="M42" s="1"/>
      <c r="N42" s="1"/>
      <c r="O42" s="1"/>
      <c r="P42" s="13" t="s">
        <v>97</v>
      </c>
      <c r="Q42" s="13">
        <v>12051</v>
      </c>
    </row>
    <row r="43" spans="1:17" s="15" customFormat="1" x14ac:dyDescent="0.4">
      <c r="A43" s="1"/>
      <c r="B43" s="1"/>
      <c r="C43" s="1"/>
      <c r="D43" s="1"/>
      <c r="J43" s="1"/>
      <c r="K43" s="1"/>
      <c r="L43" s="1"/>
      <c r="M43" s="1"/>
      <c r="N43" s="1"/>
      <c r="O43" s="1"/>
      <c r="P43" s="13" t="s">
        <v>16</v>
      </c>
      <c r="Q43" s="13">
        <v>8975</v>
      </c>
    </row>
    <row r="44" spans="1:17" s="15" customFormat="1" x14ac:dyDescent="0.4">
      <c r="A44" s="1"/>
      <c r="B44" s="1"/>
      <c r="C44" s="1"/>
      <c r="D44" s="1"/>
      <c r="J44" s="1"/>
      <c r="K44" s="1"/>
      <c r="L44" s="1"/>
      <c r="M44" s="1"/>
      <c r="N44" s="1"/>
      <c r="O44" s="1"/>
      <c r="P44" s="13" t="s">
        <v>208</v>
      </c>
      <c r="Q44" s="13">
        <v>8071</v>
      </c>
    </row>
    <row r="45" spans="1:17" s="15" customFormat="1" x14ac:dyDescent="0.4">
      <c r="A45" s="1"/>
      <c r="B45" s="1"/>
      <c r="C45" s="1"/>
      <c r="D45" s="1"/>
      <c r="J45" s="1"/>
      <c r="K45" s="1"/>
      <c r="L45" s="1"/>
      <c r="M45" s="1"/>
      <c r="N45" s="1"/>
      <c r="O45" s="1"/>
      <c r="P45" s="13" t="s">
        <v>165</v>
      </c>
      <c r="Q45" s="13">
        <v>7578</v>
      </c>
    </row>
    <row r="46" spans="1:17" s="15" customFormat="1" x14ac:dyDescent="0.4">
      <c r="A46" s="1"/>
      <c r="B46" s="1"/>
      <c r="C46" s="1"/>
      <c r="D46" s="1"/>
      <c r="J46" s="1"/>
      <c r="K46" s="1"/>
      <c r="L46" s="1"/>
      <c r="M46" s="1"/>
      <c r="N46" s="1"/>
      <c r="O46" s="1"/>
      <c r="P46" s="13" t="s">
        <v>21</v>
      </c>
      <c r="Q46" s="13">
        <v>6262</v>
      </c>
    </row>
    <row r="47" spans="1:17" s="15" customFormat="1" x14ac:dyDescent="0.4">
      <c r="A47" s="1"/>
      <c r="B47" s="1"/>
      <c r="C47" s="1"/>
      <c r="D47" s="1"/>
      <c r="J47" s="1"/>
      <c r="K47" s="1"/>
      <c r="L47" s="1"/>
      <c r="M47" s="1"/>
      <c r="N47" s="1"/>
      <c r="O47" s="1"/>
      <c r="P47" s="13" t="s">
        <v>26</v>
      </c>
      <c r="Q47" s="13">
        <v>5890</v>
      </c>
    </row>
    <row r="48" spans="1:17" s="15" customFormat="1" x14ac:dyDescent="0.4">
      <c r="A48" s="1"/>
      <c r="B48" s="1"/>
      <c r="C48" s="1"/>
      <c r="D48" s="1"/>
      <c r="J48" s="1"/>
      <c r="K48" s="1"/>
      <c r="L48" s="1"/>
      <c r="M48" s="1"/>
      <c r="N48" s="1"/>
      <c r="O48" s="1"/>
      <c r="P48" s="13" t="s">
        <v>168</v>
      </c>
      <c r="Q48" s="13">
        <v>5565</v>
      </c>
    </row>
    <row r="49" spans="1:17" s="15" customFormat="1" x14ac:dyDescent="0.4">
      <c r="A49" s="1"/>
      <c r="B49" s="1"/>
      <c r="C49" s="1"/>
      <c r="D49" s="1"/>
      <c r="J49" s="1"/>
      <c r="K49" s="1"/>
      <c r="L49" s="1"/>
      <c r="M49" s="1"/>
      <c r="N49" s="1"/>
      <c r="O49" s="1"/>
      <c r="P49" s="13" t="s">
        <v>17</v>
      </c>
      <c r="Q49" s="13">
        <v>5244</v>
      </c>
    </row>
    <row r="50" spans="1:17" s="15" customFormat="1" x14ac:dyDescent="0.4">
      <c r="A50" s="1"/>
      <c r="B50" s="1"/>
      <c r="C50" s="1"/>
      <c r="D50" s="1"/>
      <c r="J50" s="1"/>
      <c r="K50" s="1"/>
      <c r="L50" s="1"/>
      <c r="M50" s="1"/>
      <c r="N50" s="1"/>
      <c r="O50" s="1"/>
      <c r="P50" s="13" t="s">
        <v>136</v>
      </c>
      <c r="Q50" s="13">
        <v>4942</v>
      </c>
    </row>
    <row r="51" spans="1:17" s="15" customFormat="1" x14ac:dyDescent="0.4">
      <c r="A51" s="1"/>
      <c r="B51" s="1"/>
      <c r="C51" s="1"/>
      <c r="D51" s="1"/>
      <c r="J51" s="1"/>
      <c r="K51" s="1"/>
      <c r="L51" s="1"/>
      <c r="M51" s="1"/>
      <c r="N51" s="1"/>
      <c r="O51" s="1"/>
      <c r="P51" s="13" t="s">
        <v>112</v>
      </c>
      <c r="Q51" s="13">
        <v>3988</v>
      </c>
    </row>
    <row r="52" spans="1:17" s="15" customFormat="1" x14ac:dyDescent="0.4">
      <c r="A52" s="1"/>
      <c r="B52" s="1"/>
      <c r="C52" s="1"/>
      <c r="D52" s="1"/>
      <c r="J52" s="1"/>
      <c r="K52" s="1"/>
      <c r="L52" s="1"/>
      <c r="M52" s="1"/>
      <c r="N52" s="1"/>
      <c r="O52" s="1"/>
      <c r="P52" s="13" t="s">
        <v>189</v>
      </c>
      <c r="Q52" s="13">
        <v>3233</v>
      </c>
    </row>
    <row r="53" spans="1:17" x14ac:dyDescent="0.4">
      <c r="P53" s="13" t="s">
        <v>46</v>
      </c>
      <c r="Q53" s="13">
        <v>3146</v>
      </c>
    </row>
    <row r="54" spans="1:17" x14ac:dyDescent="0.4">
      <c r="P54" s="13" t="s">
        <v>33</v>
      </c>
      <c r="Q54" s="13">
        <v>3054</v>
      </c>
    </row>
    <row r="55" spans="1:17" x14ac:dyDescent="0.4">
      <c r="P55" s="13" t="s">
        <v>152</v>
      </c>
      <c r="Q55" s="13">
        <v>2476</v>
      </c>
    </row>
    <row r="56" spans="1:17" x14ac:dyDescent="0.4">
      <c r="P56" s="13" t="s">
        <v>155</v>
      </c>
      <c r="Q56" s="13">
        <v>1862</v>
      </c>
    </row>
    <row r="57" spans="1:17" x14ac:dyDescent="0.4">
      <c r="P57" s="13" t="s">
        <v>43</v>
      </c>
      <c r="Q57" s="13">
        <v>1676</v>
      </c>
    </row>
    <row r="58" spans="1:17" x14ac:dyDescent="0.4">
      <c r="P58" s="13" t="s">
        <v>85</v>
      </c>
      <c r="Q58" s="13">
        <v>547</v>
      </c>
    </row>
    <row r="59" spans="1:17" x14ac:dyDescent="0.4">
      <c r="P59" s="13" t="s">
        <v>117</v>
      </c>
      <c r="Q59" s="13">
        <v>448</v>
      </c>
    </row>
    <row r="60" spans="1:17" x14ac:dyDescent="0.4">
      <c r="P60" s="13" t="s">
        <v>87</v>
      </c>
      <c r="Q60" s="13">
        <v>262</v>
      </c>
    </row>
    <row r="61" spans="1:17" x14ac:dyDescent="0.4">
      <c r="P61" s="13" t="s">
        <v>212</v>
      </c>
      <c r="Q61" s="13">
        <v>201</v>
      </c>
    </row>
    <row r="62" spans="1:17" x14ac:dyDescent="0.4">
      <c r="P62" s="13" t="s">
        <v>113</v>
      </c>
      <c r="Q62" s="13">
        <v>164</v>
      </c>
    </row>
    <row r="63" spans="1:17" x14ac:dyDescent="0.4">
      <c r="P63" s="13" t="s">
        <v>222</v>
      </c>
      <c r="Q63" s="13">
        <v>150</v>
      </c>
    </row>
    <row r="64" spans="1:17" x14ac:dyDescent="0.4">
      <c r="P64" s="13" t="s">
        <v>15</v>
      </c>
      <c r="Q64" s="13">
        <v>120</v>
      </c>
    </row>
    <row r="65" spans="16:17" x14ac:dyDescent="0.4">
      <c r="P65" s="13" t="s">
        <v>153</v>
      </c>
      <c r="Q65" s="13">
        <v>42</v>
      </c>
    </row>
    <row r="66" spans="16:17" x14ac:dyDescent="0.4">
      <c r="P66" s="13" t="s">
        <v>196</v>
      </c>
      <c r="Q66" s="13">
        <v>26</v>
      </c>
    </row>
    <row r="67" spans="16:17" x14ac:dyDescent="0.4">
      <c r="P67" s="13" t="s">
        <v>101</v>
      </c>
      <c r="Q67" s="13">
        <v>20</v>
      </c>
    </row>
    <row r="68" spans="16:17" x14ac:dyDescent="0.4">
      <c r="P68" s="13" t="s">
        <v>47</v>
      </c>
      <c r="Q68" s="13">
        <v>2</v>
      </c>
    </row>
  </sheetData>
  <sheetProtection algorithmName="SHA-512" hashValue="cp3vRFylKlKIzKnDvrytEqlUVrMxQfE7W4JpdgjTog9b+GgEt54WVjG0XMZ5E8PRkaMc7WPZzyuCJitkH0cIqg==" saltValue="VdQ+fzH/GYOXHKlrX9CcLQ=="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BF5DC-6914-4517-8A0D-BBC2A088BEF4}">
  <dimension ref="A1:R73"/>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6" width="9.5" style="13" bestFit="1" customWidth="1"/>
    <col min="17" max="17" width="9.125" style="13" bestFit="1" customWidth="1"/>
    <col min="18" max="18" width="9" style="15"/>
    <col min="19" max="16384" width="9" style="1"/>
  </cols>
  <sheetData>
    <row r="1" spans="1:17" ht="8.25" customHeight="1" x14ac:dyDescent="0.4">
      <c r="P1" s="13" t="s">
        <v>39</v>
      </c>
      <c r="Q1" s="13">
        <v>8461301</v>
      </c>
    </row>
    <row r="2" spans="1:17" ht="26.25" x14ac:dyDescent="0.4">
      <c r="B2" s="11" t="s">
        <v>78</v>
      </c>
      <c r="P2" s="13" t="s">
        <v>161</v>
      </c>
      <c r="Q2" s="13">
        <v>3548680</v>
      </c>
    </row>
    <row r="3" spans="1:17" x14ac:dyDescent="0.4">
      <c r="B3" s="2"/>
      <c r="P3" s="13" t="s">
        <v>163</v>
      </c>
      <c r="Q3" s="13">
        <v>779642</v>
      </c>
    </row>
    <row r="4" spans="1:17" x14ac:dyDescent="0.4">
      <c r="B4" s="3" t="s">
        <v>32</v>
      </c>
      <c r="P4" s="13" t="s">
        <v>142</v>
      </c>
      <c r="Q4" s="13">
        <v>671966</v>
      </c>
    </row>
    <row r="5" spans="1:17" ht="20.25" customHeight="1" thickBot="1" x14ac:dyDescent="0.45">
      <c r="C5" s="4" t="s">
        <v>9</v>
      </c>
      <c r="I5" s="6" t="s">
        <v>217</v>
      </c>
      <c r="J5" s="49" t="s">
        <v>81</v>
      </c>
      <c r="P5" s="13" t="s">
        <v>148</v>
      </c>
      <c r="Q5" s="13">
        <v>480066</v>
      </c>
    </row>
    <row r="6" spans="1:17" ht="20.25" thickTop="1" thickBot="1" x14ac:dyDescent="0.45">
      <c r="C6" s="5"/>
      <c r="I6" s="6" t="s">
        <v>40</v>
      </c>
      <c r="P6" s="13" t="s">
        <v>182</v>
      </c>
      <c r="Q6" s="13">
        <v>366632</v>
      </c>
    </row>
    <row r="7" spans="1:17" ht="7.5" customHeight="1" thickTop="1" x14ac:dyDescent="0.4">
      <c r="C7" s="7"/>
      <c r="E7" s="1"/>
      <c r="F7" s="37"/>
      <c r="G7" s="37"/>
      <c r="H7" s="37"/>
      <c r="I7" s="37"/>
      <c r="P7" s="13">
        <v>14120798</v>
      </c>
      <c r="Q7" s="13">
        <v>338830</v>
      </c>
    </row>
    <row r="8" spans="1:17" x14ac:dyDescent="0.4">
      <c r="B8" s="6"/>
      <c r="C8" s="8" t="s">
        <v>133</v>
      </c>
      <c r="D8" s="52" t="s">
        <v>2</v>
      </c>
      <c r="E8" s="53"/>
      <c r="F8" s="52" t="s">
        <v>4</v>
      </c>
      <c r="G8" s="54"/>
      <c r="H8" s="54"/>
      <c r="I8" s="53"/>
      <c r="J8" s="38"/>
      <c r="K8" s="14" t="s">
        <v>1</v>
      </c>
      <c r="L8" s="14" t="s">
        <v>3</v>
      </c>
      <c r="M8" s="14" t="s">
        <v>4</v>
      </c>
      <c r="N8" s="14" t="s">
        <v>5</v>
      </c>
      <c r="O8" s="12"/>
      <c r="P8" s="13" t="s">
        <v>42</v>
      </c>
      <c r="Q8" s="13">
        <v>259470</v>
      </c>
    </row>
    <row r="9" spans="1:17"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202</v>
      </c>
      <c r="Q9" s="13">
        <v>243070</v>
      </c>
    </row>
    <row r="10" spans="1:17" x14ac:dyDescent="0.4">
      <c r="C10" s="6"/>
      <c r="F10" s="1" t="s">
        <v>7</v>
      </c>
      <c r="J10" s="12"/>
      <c r="K10" s="43"/>
      <c r="L10" s="43"/>
      <c r="M10" s="44">
        <v>0</v>
      </c>
      <c r="N10" s="43"/>
      <c r="O10" s="12"/>
      <c r="P10" s="13" t="s">
        <v>180</v>
      </c>
      <c r="Q10" s="13">
        <v>231204</v>
      </c>
    </row>
    <row r="11" spans="1:17" s="15" customFormat="1" x14ac:dyDescent="0.4">
      <c r="A11" s="1"/>
      <c r="B11" s="1"/>
      <c r="C11" s="1"/>
      <c r="D11" s="1"/>
      <c r="F11" s="1" t="s">
        <v>8</v>
      </c>
      <c r="J11" s="12"/>
      <c r="K11" s="43"/>
      <c r="L11" s="43"/>
      <c r="M11" s="44" t="e">
        <f>M10+M9</f>
        <v>#N/A</v>
      </c>
      <c r="N11" s="43"/>
      <c r="O11" s="12"/>
      <c r="P11" s="13" t="s">
        <v>199</v>
      </c>
      <c r="Q11" s="13">
        <v>183477</v>
      </c>
    </row>
    <row r="12" spans="1:17" s="15" customFormat="1" x14ac:dyDescent="0.4">
      <c r="A12" s="1"/>
      <c r="B12" s="1"/>
      <c r="C12" s="1"/>
      <c r="D12" s="1"/>
      <c r="F12" s="1" t="s">
        <v>135</v>
      </c>
      <c r="J12" s="12"/>
      <c r="K12" s="43"/>
      <c r="L12" s="43"/>
      <c r="M12" s="44"/>
      <c r="N12" s="43"/>
      <c r="O12" s="12"/>
      <c r="P12" s="13" t="s">
        <v>43</v>
      </c>
      <c r="Q12" s="13">
        <v>172761</v>
      </c>
    </row>
    <row r="13" spans="1:17" s="15" customFormat="1" x14ac:dyDescent="0.4">
      <c r="A13" s="1"/>
      <c r="B13" s="1"/>
      <c r="C13" s="1"/>
      <c r="D13" s="1"/>
      <c r="F13" s="1"/>
      <c r="J13" s="12"/>
      <c r="K13" s="43"/>
      <c r="L13" s="43"/>
      <c r="M13" s="44"/>
      <c r="N13" s="43"/>
      <c r="O13" s="12"/>
      <c r="P13" s="13" t="s">
        <v>145</v>
      </c>
      <c r="Q13" s="13">
        <v>163932</v>
      </c>
    </row>
    <row r="14" spans="1:17" s="15" customFormat="1" x14ac:dyDescent="0.4">
      <c r="A14" s="1"/>
      <c r="B14" s="3" t="s">
        <v>134</v>
      </c>
      <c r="C14" s="1"/>
      <c r="D14" s="1"/>
      <c r="J14" s="12"/>
      <c r="K14" s="12"/>
      <c r="L14" s="12"/>
      <c r="M14" s="12"/>
      <c r="N14" s="12"/>
      <c r="O14" s="12"/>
      <c r="P14" s="13" t="s">
        <v>177</v>
      </c>
      <c r="Q14" s="13">
        <v>122873</v>
      </c>
    </row>
    <row r="15" spans="1:17" s="15" customFormat="1" ht="19.5" thickBot="1" x14ac:dyDescent="0.45">
      <c r="A15" s="1"/>
      <c r="B15" s="1"/>
      <c r="C15" s="36" t="s">
        <v>133</v>
      </c>
      <c r="D15" s="60" t="s">
        <v>2</v>
      </c>
      <c r="E15" s="61"/>
      <c r="F15" s="60" t="s">
        <v>4</v>
      </c>
      <c r="G15" s="62"/>
      <c r="H15" s="62"/>
      <c r="I15" s="61"/>
      <c r="J15" s="12"/>
      <c r="K15" s="14" t="s">
        <v>1</v>
      </c>
      <c r="L15" s="14" t="s">
        <v>3</v>
      </c>
      <c r="M15" s="14" t="s">
        <v>4</v>
      </c>
      <c r="N15" s="14" t="s">
        <v>5</v>
      </c>
      <c r="O15" s="12"/>
      <c r="P15" s="13" t="s">
        <v>107</v>
      </c>
      <c r="Q15" s="13">
        <v>109581</v>
      </c>
    </row>
    <row r="16" spans="1:17" s="15" customFormat="1" ht="20.25" thickTop="1" thickBot="1" x14ac:dyDescent="0.45">
      <c r="A16" s="1"/>
      <c r="B16" s="9"/>
      <c r="C16" s="45" t="s">
        <v>204</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10</v>
      </c>
      <c r="Q16" s="13">
        <v>98377</v>
      </c>
    </row>
    <row r="17" spans="1:17" s="15" customFormat="1" ht="19.5" thickTop="1" x14ac:dyDescent="0.4">
      <c r="A17" s="1"/>
      <c r="B17" s="1"/>
      <c r="C17" s="10" t="s">
        <v>30</v>
      </c>
      <c r="D17" s="1"/>
      <c r="F17" s="1" t="s">
        <v>7</v>
      </c>
      <c r="J17" s="12"/>
      <c r="K17" s="43"/>
      <c r="L17" s="43"/>
      <c r="M17" s="44">
        <v>0</v>
      </c>
      <c r="N17" s="43"/>
      <c r="O17" s="12"/>
      <c r="P17" s="13" t="s">
        <v>216</v>
      </c>
      <c r="Q17" s="13">
        <v>53680</v>
      </c>
    </row>
    <row r="18" spans="1:17" s="15" customFormat="1" x14ac:dyDescent="0.4">
      <c r="A18" s="1"/>
      <c r="B18" s="1"/>
      <c r="C18" s="1"/>
      <c r="D18" s="1"/>
      <c r="F18" s="1" t="s">
        <v>8</v>
      </c>
      <c r="J18" s="12"/>
      <c r="K18" s="43"/>
      <c r="L18" s="43"/>
      <c r="M18" s="44">
        <f>M17+M16</f>
        <v>44756.250000000007</v>
      </c>
      <c r="N18" s="43"/>
      <c r="O18" s="12"/>
      <c r="P18" s="13" t="s">
        <v>167</v>
      </c>
      <c r="Q18" s="13">
        <v>53524</v>
      </c>
    </row>
    <row r="19" spans="1:17" s="15" customFormat="1" x14ac:dyDescent="0.4">
      <c r="A19" s="1"/>
      <c r="B19" s="1"/>
      <c r="C19" s="1"/>
      <c r="D19" s="1"/>
      <c r="J19" s="12"/>
      <c r="K19" s="12"/>
      <c r="L19" s="12"/>
      <c r="M19" s="12"/>
      <c r="N19" s="12"/>
      <c r="O19" s="12"/>
      <c r="P19" s="13" t="s">
        <v>11</v>
      </c>
      <c r="Q19" s="13">
        <v>47957</v>
      </c>
    </row>
    <row r="20" spans="1:17" s="15" customFormat="1" x14ac:dyDescent="0.4">
      <c r="A20" s="1"/>
      <c r="B20" s="1"/>
      <c r="C20" s="1"/>
      <c r="D20" s="1"/>
      <c r="J20" s="1"/>
      <c r="K20" s="1"/>
      <c r="L20" s="1"/>
      <c r="M20" s="1"/>
      <c r="N20" s="1"/>
      <c r="O20" s="1"/>
      <c r="P20" s="13" t="s">
        <v>82</v>
      </c>
      <c r="Q20" s="13">
        <v>47136</v>
      </c>
    </row>
    <row r="21" spans="1:17" s="15" customFormat="1" ht="25.5" x14ac:dyDescent="0.4">
      <c r="A21" s="1"/>
      <c r="B21" s="16" t="s">
        <v>127</v>
      </c>
      <c r="C21" s="17"/>
      <c r="D21" s="17"/>
      <c r="E21" s="17"/>
      <c r="F21" s="17"/>
      <c r="G21" s="17"/>
      <c r="H21" s="17"/>
      <c r="I21" s="17"/>
      <c r="J21" s="17"/>
      <c r="K21" s="17"/>
      <c r="L21" s="17"/>
      <c r="M21" s="17"/>
      <c r="N21" s="17"/>
      <c r="O21" s="1"/>
      <c r="P21" s="13" t="s">
        <v>198</v>
      </c>
      <c r="Q21" s="13">
        <v>41876</v>
      </c>
    </row>
    <row r="22" spans="1:17" s="15" customFormat="1" ht="12" customHeight="1" thickBot="1" x14ac:dyDescent="0.45">
      <c r="A22" s="1"/>
      <c r="B22" s="17"/>
      <c r="C22" s="17"/>
      <c r="D22" s="17"/>
      <c r="E22" s="17"/>
      <c r="F22" s="17"/>
      <c r="G22" s="17"/>
      <c r="H22" s="17"/>
      <c r="I22" s="17"/>
      <c r="J22" s="17"/>
      <c r="K22" s="17"/>
      <c r="L22" s="17"/>
      <c r="M22" s="17"/>
      <c r="N22" s="17"/>
      <c r="O22" s="1"/>
      <c r="P22" s="13" t="s">
        <v>190</v>
      </c>
      <c r="Q22" s="13">
        <v>36431</v>
      </c>
    </row>
    <row r="23" spans="1:17" s="15" customFormat="1" x14ac:dyDescent="0.4">
      <c r="A23" s="1"/>
      <c r="B23" s="64"/>
      <c r="C23" s="65"/>
      <c r="D23" s="68" t="s">
        <v>52</v>
      </c>
      <c r="E23" s="69"/>
      <c r="F23" s="69"/>
      <c r="G23" s="69"/>
      <c r="H23" s="69"/>
      <c r="I23" s="69"/>
      <c r="J23" s="69"/>
      <c r="K23" s="69"/>
      <c r="L23" s="69"/>
      <c r="M23" s="69"/>
      <c r="N23" s="70"/>
      <c r="O23" s="1"/>
      <c r="P23" s="13" t="s">
        <v>197</v>
      </c>
      <c r="Q23" s="13">
        <v>35576</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86</v>
      </c>
      <c r="Q24" s="13">
        <v>35574</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201</v>
      </c>
      <c r="Q25" s="13">
        <v>33614</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183</v>
      </c>
      <c r="Q26" s="13">
        <v>33395</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172</v>
      </c>
      <c r="Q27" s="13">
        <v>25603</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20</v>
      </c>
      <c r="Q28" s="13">
        <v>24864</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176</v>
      </c>
      <c r="Q29" s="13">
        <v>19981</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136</v>
      </c>
      <c r="Q30" s="13">
        <v>15393</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118</v>
      </c>
      <c r="Q31" s="13">
        <v>14874</v>
      </c>
    </row>
    <row r="32" spans="1:17"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84</v>
      </c>
      <c r="Q32" s="13">
        <v>14800</v>
      </c>
    </row>
    <row r="33" spans="1:17" s="15" customFormat="1" ht="5.25" customHeight="1" x14ac:dyDescent="0.4">
      <c r="A33" s="1"/>
      <c r="B33" s="1"/>
      <c r="C33" s="17"/>
      <c r="D33" s="17"/>
      <c r="E33" s="17"/>
      <c r="F33" s="17"/>
      <c r="G33" s="17"/>
      <c r="H33" s="17"/>
      <c r="I33" s="17"/>
      <c r="J33" s="17"/>
      <c r="K33" s="17"/>
      <c r="L33" s="17"/>
      <c r="M33" s="17"/>
      <c r="N33" s="17"/>
      <c r="O33" s="1"/>
      <c r="P33" s="13" t="s">
        <v>187</v>
      </c>
      <c r="Q33" s="13">
        <v>12502</v>
      </c>
    </row>
    <row r="34" spans="1:17" s="15" customFormat="1" x14ac:dyDescent="0.4">
      <c r="A34" s="1"/>
      <c r="B34" s="50" t="s">
        <v>74</v>
      </c>
      <c r="C34" s="17"/>
      <c r="D34" s="17"/>
      <c r="E34" s="17"/>
      <c r="F34" s="17"/>
      <c r="G34" s="17"/>
      <c r="H34" s="17"/>
      <c r="I34" s="17"/>
      <c r="J34" s="17"/>
      <c r="K34" s="17"/>
      <c r="L34" s="17"/>
      <c r="M34" s="17"/>
      <c r="N34" s="17"/>
      <c r="O34" s="1"/>
      <c r="P34" s="13" t="s">
        <v>194</v>
      </c>
      <c r="Q34" s="13">
        <v>11340</v>
      </c>
    </row>
    <row r="35" spans="1:17" s="15" customFormat="1" x14ac:dyDescent="0.4">
      <c r="A35" s="1"/>
      <c r="B35" s="17" t="s">
        <v>80</v>
      </c>
      <c r="C35" s="17"/>
      <c r="D35" s="17"/>
      <c r="E35" s="17"/>
      <c r="F35" s="17"/>
      <c r="G35" s="17"/>
      <c r="H35" s="17"/>
      <c r="I35" s="17"/>
      <c r="J35" s="17"/>
      <c r="K35" s="17"/>
      <c r="L35" s="17"/>
      <c r="M35" s="17"/>
      <c r="N35" s="17"/>
      <c r="O35" s="1"/>
      <c r="P35" s="13" t="s">
        <v>164</v>
      </c>
      <c r="Q35" s="13">
        <v>11295</v>
      </c>
    </row>
    <row r="36" spans="1:17" s="15" customFormat="1" x14ac:dyDescent="0.4">
      <c r="A36" s="1"/>
      <c r="B36" s="17"/>
      <c r="C36" s="17"/>
      <c r="D36" s="17"/>
      <c r="E36" s="17"/>
      <c r="F36" s="17"/>
      <c r="G36" s="17"/>
      <c r="H36" s="17"/>
      <c r="I36" s="17"/>
      <c r="J36" s="17"/>
      <c r="K36" s="17"/>
      <c r="L36" s="17"/>
      <c r="M36" s="17"/>
      <c r="N36" s="17"/>
      <c r="O36" s="1"/>
      <c r="P36" s="13" t="s">
        <v>21</v>
      </c>
      <c r="Q36" s="13">
        <v>10808</v>
      </c>
    </row>
    <row r="37" spans="1:17" s="15" customFormat="1" x14ac:dyDescent="0.4">
      <c r="A37" s="1"/>
      <c r="B37" s="17"/>
      <c r="C37" s="17"/>
      <c r="D37" s="17"/>
      <c r="E37" s="17"/>
      <c r="F37" s="17"/>
      <c r="G37" s="17"/>
      <c r="H37" s="17"/>
      <c r="I37" s="17"/>
      <c r="J37" s="17"/>
      <c r="K37" s="17"/>
      <c r="L37" s="17"/>
      <c r="M37" s="17"/>
      <c r="N37" s="17"/>
      <c r="O37" s="1"/>
      <c r="P37" s="13" t="s">
        <v>184</v>
      </c>
      <c r="Q37" s="13">
        <v>9235</v>
      </c>
    </row>
    <row r="38" spans="1:17" s="15" customFormat="1" x14ac:dyDescent="0.4">
      <c r="A38" s="1"/>
      <c r="B38" s="17" t="s">
        <v>132</v>
      </c>
      <c r="C38" s="17"/>
      <c r="D38" s="17"/>
      <c r="E38" s="17"/>
      <c r="F38" s="17"/>
      <c r="G38" s="17"/>
      <c r="H38" s="17"/>
      <c r="I38" s="17"/>
      <c r="J38" s="17"/>
      <c r="K38" s="17"/>
      <c r="L38" s="17"/>
      <c r="M38" s="17"/>
      <c r="N38" s="17"/>
      <c r="O38" s="1"/>
      <c r="P38" s="13" t="s">
        <v>158</v>
      </c>
      <c r="Q38" s="13">
        <v>8348</v>
      </c>
    </row>
    <row r="39" spans="1:17" s="15" customFormat="1" x14ac:dyDescent="0.4">
      <c r="A39" s="1"/>
      <c r="B39" s="1"/>
      <c r="C39" s="1"/>
      <c r="D39" s="1"/>
      <c r="J39" s="1"/>
      <c r="K39" s="1"/>
      <c r="L39" s="1"/>
      <c r="M39" s="1"/>
      <c r="N39" s="1"/>
      <c r="O39" s="1"/>
      <c r="P39" s="13" t="s">
        <v>95</v>
      </c>
      <c r="Q39" s="13">
        <v>8232</v>
      </c>
    </row>
    <row r="40" spans="1:17" s="15" customFormat="1" x14ac:dyDescent="0.4">
      <c r="A40" s="1"/>
      <c r="B40" s="1"/>
      <c r="C40" s="1"/>
      <c r="D40" s="1"/>
      <c r="J40" s="1"/>
      <c r="K40" s="1"/>
      <c r="L40" s="1"/>
      <c r="M40" s="1"/>
      <c r="N40" s="1"/>
      <c r="O40" s="1"/>
      <c r="P40" s="13" t="s">
        <v>16</v>
      </c>
      <c r="Q40" s="13">
        <v>8202</v>
      </c>
    </row>
    <row r="41" spans="1:17" s="15" customFormat="1" x14ac:dyDescent="0.4">
      <c r="A41" s="1"/>
      <c r="B41" s="1"/>
      <c r="C41" s="1"/>
      <c r="D41" s="1"/>
      <c r="J41" s="1"/>
      <c r="K41" s="1"/>
      <c r="L41" s="1"/>
      <c r="M41" s="1"/>
      <c r="N41" s="1"/>
      <c r="O41" s="1"/>
      <c r="P41" s="13" t="s">
        <v>203</v>
      </c>
      <c r="Q41" s="13">
        <v>8020</v>
      </c>
    </row>
    <row r="42" spans="1:17" s="15" customFormat="1" x14ac:dyDescent="0.4">
      <c r="A42" s="1"/>
      <c r="B42" s="1"/>
      <c r="C42" s="1"/>
      <c r="D42" s="1"/>
      <c r="J42" s="1"/>
      <c r="K42" s="1"/>
      <c r="L42" s="1"/>
      <c r="M42" s="1"/>
      <c r="N42" s="1"/>
      <c r="O42" s="1"/>
      <c r="P42" s="13" t="s">
        <v>209</v>
      </c>
      <c r="Q42" s="13">
        <v>7600</v>
      </c>
    </row>
    <row r="43" spans="1:17" s="15" customFormat="1" x14ac:dyDescent="0.4">
      <c r="A43" s="1"/>
      <c r="B43" s="1"/>
      <c r="C43" s="1"/>
      <c r="D43" s="1"/>
      <c r="J43" s="1"/>
      <c r="K43" s="1"/>
      <c r="L43" s="1"/>
      <c r="M43" s="1"/>
      <c r="N43" s="1"/>
      <c r="O43" s="1"/>
      <c r="P43" s="13" t="s">
        <v>85</v>
      </c>
      <c r="Q43" s="13">
        <v>6586</v>
      </c>
    </row>
    <row r="44" spans="1:17" s="15" customFormat="1" x14ac:dyDescent="0.4">
      <c r="A44" s="1"/>
      <c r="B44" s="1"/>
      <c r="C44" s="1"/>
      <c r="D44" s="1"/>
      <c r="J44" s="1"/>
      <c r="K44" s="1"/>
      <c r="L44" s="1"/>
      <c r="M44" s="1"/>
      <c r="N44" s="1"/>
      <c r="O44" s="1"/>
      <c r="P44" s="13" t="s">
        <v>200</v>
      </c>
      <c r="Q44" s="13">
        <v>5656</v>
      </c>
    </row>
    <row r="45" spans="1:17" s="15" customFormat="1" x14ac:dyDescent="0.4">
      <c r="A45" s="1"/>
      <c r="B45" s="1"/>
      <c r="C45" s="1"/>
      <c r="D45" s="1"/>
      <c r="J45" s="1"/>
      <c r="K45" s="1"/>
      <c r="L45" s="1"/>
      <c r="M45" s="1"/>
      <c r="N45" s="1"/>
      <c r="O45" s="1"/>
      <c r="P45" s="13" t="s">
        <v>46</v>
      </c>
      <c r="Q45" s="13">
        <v>5504</v>
      </c>
    </row>
    <row r="46" spans="1:17" s="15" customFormat="1" x14ac:dyDescent="0.4">
      <c r="A46" s="1"/>
      <c r="B46" s="1"/>
      <c r="C46" s="1"/>
      <c r="D46" s="1"/>
      <c r="J46" s="1"/>
      <c r="K46" s="1"/>
      <c r="L46" s="1"/>
      <c r="M46" s="1"/>
      <c r="N46" s="1"/>
      <c r="O46" s="1"/>
      <c r="P46" s="13" t="s">
        <v>207</v>
      </c>
      <c r="Q46" s="13">
        <v>4998</v>
      </c>
    </row>
    <row r="47" spans="1:17" s="15" customFormat="1" x14ac:dyDescent="0.4">
      <c r="A47" s="1"/>
      <c r="B47" s="1"/>
      <c r="C47" s="1"/>
      <c r="D47" s="1"/>
      <c r="J47" s="1"/>
      <c r="K47" s="1"/>
      <c r="L47" s="1"/>
      <c r="M47" s="1"/>
      <c r="N47" s="1"/>
      <c r="O47" s="1"/>
      <c r="P47" s="13" t="s">
        <v>112</v>
      </c>
      <c r="Q47" s="13">
        <v>4536</v>
      </c>
    </row>
    <row r="48" spans="1:17" s="15" customFormat="1" x14ac:dyDescent="0.4">
      <c r="A48" s="1"/>
      <c r="B48" s="1"/>
      <c r="C48" s="1"/>
      <c r="D48" s="1"/>
      <c r="J48" s="1"/>
      <c r="K48" s="1"/>
      <c r="L48" s="1"/>
      <c r="M48" s="1"/>
      <c r="N48" s="1"/>
      <c r="O48" s="1"/>
      <c r="P48" s="13" t="s">
        <v>100</v>
      </c>
      <c r="Q48" s="13">
        <v>4450</v>
      </c>
    </row>
    <row r="49" spans="1:17" s="15" customFormat="1" x14ac:dyDescent="0.4">
      <c r="A49" s="1"/>
      <c r="B49" s="1"/>
      <c r="C49" s="1"/>
      <c r="D49" s="1"/>
      <c r="J49" s="1"/>
      <c r="K49" s="1"/>
      <c r="L49" s="1"/>
      <c r="M49" s="1"/>
      <c r="N49" s="1"/>
      <c r="O49" s="1"/>
      <c r="P49" s="13" t="s">
        <v>152</v>
      </c>
      <c r="Q49" s="13">
        <v>4364</v>
      </c>
    </row>
    <row r="50" spans="1:17" s="15" customFormat="1" x14ac:dyDescent="0.4">
      <c r="A50" s="1"/>
      <c r="B50" s="1"/>
      <c r="C50" s="1"/>
      <c r="D50" s="1"/>
      <c r="J50" s="1"/>
      <c r="K50" s="1"/>
      <c r="L50" s="1"/>
      <c r="M50" s="1"/>
      <c r="N50" s="1"/>
      <c r="O50" s="1"/>
      <c r="P50" s="13" t="s">
        <v>189</v>
      </c>
      <c r="Q50" s="13">
        <v>3328</v>
      </c>
    </row>
    <row r="51" spans="1:17" s="15" customFormat="1" x14ac:dyDescent="0.4">
      <c r="A51" s="1"/>
      <c r="B51" s="1"/>
      <c r="C51" s="1"/>
      <c r="D51" s="1"/>
      <c r="J51" s="1"/>
      <c r="K51" s="1"/>
      <c r="L51" s="1"/>
      <c r="M51" s="1"/>
      <c r="N51" s="1"/>
      <c r="O51" s="1"/>
      <c r="P51" s="13" t="s">
        <v>17</v>
      </c>
      <c r="Q51" s="13">
        <v>3149</v>
      </c>
    </row>
    <row r="52" spans="1:17" s="15" customFormat="1" x14ac:dyDescent="0.4">
      <c r="A52" s="1"/>
      <c r="B52" s="1"/>
      <c r="C52" s="1"/>
      <c r="D52" s="1"/>
      <c r="J52" s="1"/>
      <c r="K52" s="1"/>
      <c r="L52" s="1"/>
      <c r="M52" s="1"/>
      <c r="N52" s="1"/>
      <c r="O52" s="1"/>
      <c r="P52" s="13" t="s">
        <v>165</v>
      </c>
      <c r="Q52" s="13">
        <v>2491</v>
      </c>
    </row>
    <row r="53" spans="1:17" x14ac:dyDescent="0.4">
      <c r="P53" s="13" t="s">
        <v>25</v>
      </c>
      <c r="Q53" s="13">
        <v>2465</v>
      </c>
    </row>
    <row r="54" spans="1:17" x14ac:dyDescent="0.4">
      <c r="P54" s="13" t="s">
        <v>208</v>
      </c>
      <c r="Q54" s="13">
        <v>1887</v>
      </c>
    </row>
    <row r="55" spans="1:17" x14ac:dyDescent="0.4">
      <c r="P55" s="13" t="s">
        <v>33</v>
      </c>
      <c r="Q55" s="13">
        <v>1742</v>
      </c>
    </row>
    <row r="56" spans="1:17" x14ac:dyDescent="0.4">
      <c r="P56" s="13" t="s">
        <v>155</v>
      </c>
      <c r="Q56" s="13">
        <v>1732</v>
      </c>
    </row>
    <row r="57" spans="1:17" x14ac:dyDescent="0.4">
      <c r="P57" s="13" t="s">
        <v>47</v>
      </c>
      <c r="Q57" s="13">
        <v>1196</v>
      </c>
    </row>
    <row r="58" spans="1:17" x14ac:dyDescent="0.4">
      <c r="P58" s="13" t="s">
        <v>146</v>
      </c>
      <c r="Q58" s="13">
        <v>1060</v>
      </c>
    </row>
    <row r="59" spans="1:17" x14ac:dyDescent="0.4">
      <c r="P59" s="13" t="s">
        <v>18</v>
      </c>
      <c r="Q59" s="13">
        <v>1010</v>
      </c>
    </row>
    <row r="60" spans="1:17" x14ac:dyDescent="0.4">
      <c r="P60" s="13" t="s">
        <v>113</v>
      </c>
      <c r="Q60" s="13">
        <v>971</v>
      </c>
    </row>
    <row r="61" spans="1:17" x14ac:dyDescent="0.4">
      <c r="P61" s="13" t="s">
        <v>26</v>
      </c>
      <c r="Q61" s="13">
        <v>933</v>
      </c>
    </row>
    <row r="62" spans="1:17" x14ac:dyDescent="0.4">
      <c r="P62" s="13" t="s">
        <v>15</v>
      </c>
      <c r="Q62" s="13">
        <v>814</v>
      </c>
    </row>
    <row r="63" spans="1:17" x14ac:dyDescent="0.4">
      <c r="P63" s="13" t="s">
        <v>168</v>
      </c>
      <c r="Q63" s="13">
        <v>530</v>
      </c>
    </row>
    <row r="64" spans="1:17" x14ac:dyDescent="0.4">
      <c r="P64" s="13" t="s">
        <v>117</v>
      </c>
      <c r="Q64" s="13">
        <v>295</v>
      </c>
    </row>
    <row r="65" spans="16:17" x14ac:dyDescent="0.4">
      <c r="P65" s="13" t="s">
        <v>23</v>
      </c>
      <c r="Q65" s="13">
        <v>240</v>
      </c>
    </row>
    <row r="66" spans="16:17" x14ac:dyDescent="0.4">
      <c r="P66" s="13" t="s">
        <v>212</v>
      </c>
      <c r="Q66" s="13">
        <v>229</v>
      </c>
    </row>
    <row r="67" spans="16:17" x14ac:dyDescent="0.4">
      <c r="P67" s="13" t="s">
        <v>196</v>
      </c>
      <c r="Q67" s="13">
        <v>220</v>
      </c>
    </row>
    <row r="68" spans="16:17" x14ac:dyDescent="0.4">
      <c r="P68" s="13" t="s">
        <v>154</v>
      </c>
      <c r="Q68" s="13">
        <v>130</v>
      </c>
    </row>
    <row r="69" spans="16:17" x14ac:dyDescent="0.4">
      <c r="P69" s="13" t="s">
        <v>38</v>
      </c>
      <c r="Q69" s="13">
        <v>100</v>
      </c>
    </row>
    <row r="70" spans="16:17" x14ac:dyDescent="0.4">
      <c r="P70" s="13" t="s">
        <v>211</v>
      </c>
      <c r="Q70" s="13">
        <v>100</v>
      </c>
    </row>
    <row r="71" spans="16:17" x14ac:dyDescent="0.4">
      <c r="P71" s="13" t="s">
        <v>153</v>
      </c>
      <c r="Q71" s="13">
        <v>90</v>
      </c>
    </row>
    <row r="72" spans="16:17" x14ac:dyDescent="0.4">
      <c r="P72" s="13" t="s">
        <v>166</v>
      </c>
      <c r="Q72" s="13">
        <v>42</v>
      </c>
    </row>
    <row r="73" spans="16:17" x14ac:dyDescent="0.4">
      <c r="P73" s="13" t="s">
        <v>87</v>
      </c>
      <c r="Q73" s="13">
        <v>32</v>
      </c>
    </row>
  </sheetData>
  <sheetProtection algorithmName="SHA-512" hashValue="zOOwB7XU5TRbmQWeAaBS9m6t88UyumkQYzEPdi48So84pX+gQTSefK8wYfPrLNF3D5hnksSTG3D5KXYzdwhvyA==" saltValue="gLCTgoZCR4YKebGg0j+14A==" spinCount="100000" sheet="1" objects="1" scenarios="1" selectLockedCells="1"/>
  <mergeCells count="11">
    <mergeCell ref="D16:E16"/>
    <mergeCell ref="F16:I16"/>
    <mergeCell ref="B23:C24"/>
    <mergeCell ref="D23:N23"/>
    <mergeCell ref="B25:B32"/>
    <mergeCell ref="D8:E8"/>
    <mergeCell ref="F8:I8"/>
    <mergeCell ref="D9:E9"/>
    <mergeCell ref="F9:I9"/>
    <mergeCell ref="D15:E15"/>
    <mergeCell ref="F15:I15"/>
  </mergeCells>
  <phoneticPr fontId="2"/>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7932D-83F5-481F-B78E-B6EDB30F4DAD}">
  <dimension ref="A1:R75"/>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6" width="9.5" style="13" bestFit="1" customWidth="1"/>
    <col min="17" max="17" width="9.125" style="13" bestFit="1" customWidth="1"/>
    <col min="18" max="18" width="9" style="15"/>
    <col min="19" max="16384" width="9" style="1"/>
  </cols>
  <sheetData>
    <row r="1" spans="1:17" ht="8.25" customHeight="1" x14ac:dyDescent="0.4">
      <c r="P1" s="13" t="s">
        <v>39</v>
      </c>
      <c r="Q1" s="13">
        <v>5719389</v>
      </c>
    </row>
    <row r="2" spans="1:17" ht="26.25" x14ac:dyDescent="0.4">
      <c r="B2" s="11" t="s">
        <v>78</v>
      </c>
      <c r="P2" s="13" t="s">
        <v>163</v>
      </c>
      <c r="Q2" s="13">
        <v>1691792</v>
      </c>
    </row>
    <row r="3" spans="1:17" x14ac:dyDescent="0.4">
      <c r="B3" s="2"/>
      <c r="P3" s="13" t="s">
        <v>161</v>
      </c>
      <c r="Q3" s="13">
        <v>1088831</v>
      </c>
    </row>
    <row r="4" spans="1:17" x14ac:dyDescent="0.4">
      <c r="B4" s="3" t="s">
        <v>32</v>
      </c>
      <c r="P4" s="13" t="s">
        <v>148</v>
      </c>
      <c r="Q4" s="13">
        <v>397386</v>
      </c>
    </row>
    <row r="5" spans="1:17" ht="20.25" customHeight="1" thickBot="1" x14ac:dyDescent="0.45">
      <c r="C5" s="4" t="s">
        <v>9</v>
      </c>
      <c r="I5" s="6" t="s">
        <v>214</v>
      </c>
      <c r="J5" s="49" t="s">
        <v>81</v>
      </c>
      <c r="P5" s="13" t="s">
        <v>190</v>
      </c>
      <c r="Q5" s="13">
        <v>316001</v>
      </c>
    </row>
    <row r="6" spans="1:17" ht="20.25" thickTop="1" thickBot="1" x14ac:dyDescent="0.45">
      <c r="C6" s="5"/>
      <c r="I6" s="6" t="s">
        <v>40</v>
      </c>
      <c r="P6" s="13" t="s">
        <v>199</v>
      </c>
      <c r="Q6" s="13">
        <v>286114</v>
      </c>
    </row>
    <row r="7" spans="1:17" ht="7.5" customHeight="1" thickTop="1" x14ac:dyDescent="0.4">
      <c r="C7" s="7"/>
      <c r="E7" s="1"/>
      <c r="F7" s="37"/>
      <c r="G7" s="37"/>
      <c r="H7" s="37"/>
      <c r="I7" s="37"/>
      <c r="P7" s="13" t="s">
        <v>180</v>
      </c>
      <c r="Q7" s="13">
        <v>239627</v>
      </c>
    </row>
    <row r="8" spans="1:17" x14ac:dyDescent="0.4">
      <c r="B8" s="6"/>
      <c r="C8" s="8" t="s">
        <v>133</v>
      </c>
      <c r="D8" s="52" t="s">
        <v>2</v>
      </c>
      <c r="E8" s="53"/>
      <c r="F8" s="52" t="s">
        <v>4</v>
      </c>
      <c r="G8" s="54"/>
      <c r="H8" s="54"/>
      <c r="I8" s="53"/>
      <c r="J8" s="38"/>
      <c r="K8" s="14" t="s">
        <v>1</v>
      </c>
      <c r="L8" s="14" t="s">
        <v>3</v>
      </c>
      <c r="M8" s="14" t="s">
        <v>4</v>
      </c>
      <c r="N8" s="14" t="s">
        <v>5</v>
      </c>
      <c r="O8" s="12"/>
      <c r="P8" s="13" t="s">
        <v>142</v>
      </c>
      <c r="Q8" s="13">
        <v>208296</v>
      </c>
    </row>
    <row r="9" spans="1:17"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v>14120798</v>
      </c>
      <c r="Q9" s="13">
        <v>119427</v>
      </c>
    </row>
    <row r="10" spans="1:17" x14ac:dyDescent="0.4">
      <c r="C10" s="6"/>
      <c r="F10" s="1" t="s">
        <v>7</v>
      </c>
      <c r="J10" s="12"/>
      <c r="K10" s="43"/>
      <c r="L10" s="43"/>
      <c r="M10" s="44">
        <v>0</v>
      </c>
      <c r="N10" s="43"/>
      <c r="O10" s="12"/>
      <c r="P10" s="13" t="s">
        <v>176</v>
      </c>
      <c r="Q10" s="13">
        <v>100386</v>
      </c>
    </row>
    <row r="11" spans="1:17" s="15" customFormat="1" x14ac:dyDescent="0.4">
      <c r="A11" s="1"/>
      <c r="B11" s="1"/>
      <c r="C11" s="1"/>
      <c r="D11" s="1"/>
      <c r="F11" s="1" t="s">
        <v>8</v>
      </c>
      <c r="J11" s="12"/>
      <c r="K11" s="43"/>
      <c r="L11" s="43"/>
      <c r="M11" s="44" t="e">
        <f>M10+M9</f>
        <v>#N/A</v>
      </c>
      <c r="N11" s="43"/>
      <c r="O11" s="12"/>
      <c r="P11" s="13" t="s">
        <v>43</v>
      </c>
      <c r="Q11" s="13">
        <v>98101</v>
      </c>
    </row>
    <row r="12" spans="1:17" s="15" customFormat="1" x14ac:dyDescent="0.4">
      <c r="A12" s="1"/>
      <c r="B12" s="1"/>
      <c r="C12" s="1"/>
      <c r="D12" s="1"/>
      <c r="F12" s="1" t="s">
        <v>135</v>
      </c>
      <c r="J12" s="12"/>
      <c r="K12" s="43"/>
      <c r="L12" s="43"/>
      <c r="M12" s="44"/>
      <c r="N12" s="43"/>
      <c r="O12" s="12"/>
      <c r="P12" s="13" t="s">
        <v>182</v>
      </c>
      <c r="Q12" s="13">
        <v>97887</v>
      </c>
    </row>
    <row r="13" spans="1:17" s="15" customFormat="1" x14ac:dyDescent="0.4">
      <c r="A13" s="1"/>
      <c r="B13" s="1"/>
      <c r="C13" s="1"/>
      <c r="D13" s="1"/>
      <c r="F13" s="1"/>
      <c r="J13" s="12"/>
      <c r="K13" s="43"/>
      <c r="L13" s="43"/>
      <c r="M13" s="44"/>
      <c r="N13" s="43"/>
      <c r="O13" s="12"/>
      <c r="P13" s="13" t="s">
        <v>197</v>
      </c>
      <c r="Q13" s="13">
        <v>78671</v>
      </c>
    </row>
    <row r="14" spans="1:17" s="15" customFormat="1" x14ac:dyDescent="0.4">
      <c r="A14" s="1"/>
      <c r="B14" s="3" t="s">
        <v>134</v>
      </c>
      <c r="C14" s="1"/>
      <c r="D14" s="1"/>
      <c r="J14" s="12"/>
      <c r="K14" s="12"/>
      <c r="L14" s="12"/>
      <c r="M14" s="12"/>
      <c r="N14" s="12"/>
      <c r="O14" s="12"/>
      <c r="P14" s="13" t="s">
        <v>167</v>
      </c>
      <c r="Q14" s="13">
        <v>75970</v>
      </c>
    </row>
    <row r="15" spans="1:17" s="15" customFormat="1" ht="19.5" thickBot="1" x14ac:dyDescent="0.45">
      <c r="A15" s="1"/>
      <c r="B15" s="1"/>
      <c r="C15" s="36" t="s">
        <v>133</v>
      </c>
      <c r="D15" s="60" t="s">
        <v>2</v>
      </c>
      <c r="E15" s="61"/>
      <c r="F15" s="60" t="s">
        <v>4</v>
      </c>
      <c r="G15" s="62"/>
      <c r="H15" s="62"/>
      <c r="I15" s="61"/>
      <c r="J15" s="12"/>
      <c r="K15" s="14" t="s">
        <v>1</v>
      </c>
      <c r="L15" s="14" t="s">
        <v>3</v>
      </c>
      <c r="M15" s="14" t="s">
        <v>4</v>
      </c>
      <c r="N15" s="14" t="s">
        <v>5</v>
      </c>
      <c r="O15" s="12"/>
      <c r="P15" s="13" t="s">
        <v>194</v>
      </c>
      <c r="Q15" s="13">
        <v>72062</v>
      </c>
    </row>
    <row r="16" spans="1:17" s="15" customFormat="1" ht="20.25" thickTop="1" thickBot="1" x14ac:dyDescent="0.45">
      <c r="A16" s="1"/>
      <c r="B16" s="9"/>
      <c r="C16" s="45" t="s">
        <v>215</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203</v>
      </c>
      <c r="Q16" s="13">
        <v>66013</v>
      </c>
    </row>
    <row r="17" spans="1:17" s="15" customFormat="1" ht="19.5" thickTop="1" x14ac:dyDescent="0.4">
      <c r="A17" s="1"/>
      <c r="B17" s="1"/>
      <c r="C17" s="10" t="s">
        <v>30</v>
      </c>
      <c r="D17" s="1"/>
      <c r="F17" s="1" t="s">
        <v>7</v>
      </c>
      <c r="J17" s="12"/>
      <c r="K17" s="43"/>
      <c r="L17" s="43"/>
      <c r="M17" s="44">
        <v>0</v>
      </c>
      <c r="N17" s="43"/>
      <c r="O17" s="12"/>
      <c r="P17" s="13" t="s">
        <v>10</v>
      </c>
      <c r="Q17" s="13">
        <v>61322</v>
      </c>
    </row>
    <row r="18" spans="1:17" s="15" customFormat="1" x14ac:dyDescent="0.4">
      <c r="A18" s="1"/>
      <c r="B18" s="1"/>
      <c r="C18" s="1"/>
      <c r="D18" s="1"/>
      <c r="F18" s="1" t="s">
        <v>8</v>
      </c>
      <c r="J18" s="12"/>
      <c r="K18" s="43"/>
      <c r="L18" s="43"/>
      <c r="M18" s="44">
        <f>M17+M16</f>
        <v>44756.250000000007</v>
      </c>
      <c r="N18" s="43"/>
      <c r="O18" s="12"/>
      <c r="P18" s="13" t="s">
        <v>172</v>
      </c>
      <c r="Q18" s="13">
        <v>59739</v>
      </c>
    </row>
    <row r="19" spans="1:17" s="15" customFormat="1" x14ac:dyDescent="0.4">
      <c r="A19" s="1"/>
      <c r="B19" s="1"/>
      <c r="C19" s="1"/>
      <c r="D19" s="1"/>
      <c r="J19" s="12"/>
      <c r="K19" s="12"/>
      <c r="L19" s="12"/>
      <c r="M19" s="12"/>
      <c r="N19" s="12"/>
      <c r="O19" s="12"/>
      <c r="P19" s="13" t="s">
        <v>25</v>
      </c>
      <c r="Q19" s="13">
        <v>58425</v>
      </c>
    </row>
    <row r="20" spans="1:17" s="15" customFormat="1" x14ac:dyDescent="0.4">
      <c r="A20" s="1"/>
      <c r="B20" s="1"/>
      <c r="C20" s="1"/>
      <c r="D20" s="1"/>
      <c r="J20" s="1"/>
      <c r="K20" s="1"/>
      <c r="L20" s="1"/>
      <c r="M20" s="1"/>
      <c r="N20" s="1"/>
      <c r="O20" s="1"/>
      <c r="P20" s="13" t="s">
        <v>202</v>
      </c>
      <c r="Q20" s="13">
        <v>53079</v>
      </c>
    </row>
    <row r="21" spans="1:17" s="15" customFormat="1" ht="25.5" x14ac:dyDescent="0.4">
      <c r="A21" s="1"/>
      <c r="B21" s="16" t="s">
        <v>127</v>
      </c>
      <c r="C21" s="17"/>
      <c r="D21" s="17"/>
      <c r="E21" s="17"/>
      <c r="F21" s="17"/>
      <c r="G21" s="17"/>
      <c r="H21" s="17"/>
      <c r="I21" s="17"/>
      <c r="J21" s="17"/>
      <c r="K21" s="17"/>
      <c r="L21" s="17"/>
      <c r="M21" s="17"/>
      <c r="N21" s="17"/>
      <c r="O21" s="1"/>
      <c r="P21" s="13" t="s">
        <v>86</v>
      </c>
      <c r="Q21" s="13">
        <v>51490</v>
      </c>
    </row>
    <row r="22" spans="1:17" s="15" customFormat="1" ht="12" customHeight="1" thickBot="1" x14ac:dyDescent="0.45">
      <c r="A22" s="1"/>
      <c r="B22" s="17"/>
      <c r="C22" s="17"/>
      <c r="D22" s="17"/>
      <c r="E22" s="17"/>
      <c r="F22" s="17"/>
      <c r="G22" s="17"/>
      <c r="H22" s="17"/>
      <c r="I22" s="17"/>
      <c r="J22" s="17"/>
      <c r="K22" s="17"/>
      <c r="L22" s="17"/>
      <c r="M22" s="17"/>
      <c r="N22" s="17"/>
      <c r="O22" s="1"/>
      <c r="P22" s="13" t="s">
        <v>11</v>
      </c>
      <c r="Q22" s="13">
        <v>51180</v>
      </c>
    </row>
    <row r="23" spans="1:17" s="15" customFormat="1" x14ac:dyDescent="0.4">
      <c r="A23" s="1"/>
      <c r="B23" s="64"/>
      <c r="C23" s="65"/>
      <c r="D23" s="68" t="s">
        <v>52</v>
      </c>
      <c r="E23" s="69"/>
      <c r="F23" s="69"/>
      <c r="G23" s="69"/>
      <c r="H23" s="69"/>
      <c r="I23" s="69"/>
      <c r="J23" s="69"/>
      <c r="K23" s="69"/>
      <c r="L23" s="69"/>
      <c r="M23" s="69"/>
      <c r="N23" s="70"/>
      <c r="O23" s="1"/>
      <c r="P23" s="13" t="s">
        <v>207</v>
      </c>
      <c r="Q23" s="13">
        <v>46887</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201</v>
      </c>
      <c r="Q24" s="13">
        <v>44003</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177</v>
      </c>
      <c r="Q25" s="13">
        <v>41387</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184</v>
      </c>
      <c r="Q26" s="13">
        <v>34207</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183</v>
      </c>
      <c r="Q27" s="13">
        <v>31994</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16</v>
      </c>
      <c r="Q28" s="13">
        <v>22637</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100</v>
      </c>
      <c r="Q29" s="13">
        <v>22383</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17</v>
      </c>
      <c r="Q30" s="13">
        <v>18426</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107</v>
      </c>
      <c r="Q31" s="13">
        <v>16046</v>
      </c>
    </row>
    <row r="32" spans="1:17"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33</v>
      </c>
      <c r="Q32" s="13">
        <v>13661</v>
      </c>
    </row>
    <row r="33" spans="1:17" s="15" customFormat="1" ht="5.25" customHeight="1" x14ac:dyDescent="0.4">
      <c r="A33" s="1"/>
      <c r="B33" s="1"/>
      <c r="C33" s="17"/>
      <c r="D33" s="17"/>
      <c r="E33" s="17"/>
      <c r="F33" s="17"/>
      <c r="G33" s="17"/>
      <c r="H33" s="17"/>
      <c r="I33" s="17"/>
      <c r="J33" s="17"/>
      <c r="K33" s="17"/>
      <c r="L33" s="17"/>
      <c r="M33" s="17"/>
      <c r="N33" s="17"/>
      <c r="O33" s="1"/>
      <c r="P33" s="13" t="s">
        <v>21</v>
      </c>
      <c r="Q33" s="13">
        <v>11626</v>
      </c>
    </row>
    <row r="34" spans="1:17" s="15" customFormat="1" x14ac:dyDescent="0.4">
      <c r="A34" s="1"/>
      <c r="B34" s="50" t="s">
        <v>74</v>
      </c>
      <c r="C34" s="17"/>
      <c r="D34" s="17"/>
      <c r="E34" s="17"/>
      <c r="F34" s="17"/>
      <c r="G34" s="17"/>
      <c r="H34" s="17"/>
      <c r="I34" s="17"/>
      <c r="J34" s="17"/>
      <c r="K34" s="17"/>
      <c r="L34" s="17"/>
      <c r="M34" s="17"/>
      <c r="N34" s="17"/>
      <c r="O34" s="1"/>
      <c r="P34" s="13" t="s">
        <v>187</v>
      </c>
      <c r="Q34" s="13">
        <v>10420</v>
      </c>
    </row>
    <row r="35" spans="1:17" s="15" customFormat="1" x14ac:dyDescent="0.4">
      <c r="A35" s="1"/>
      <c r="B35" s="17" t="s">
        <v>80</v>
      </c>
      <c r="C35" s="17"/>
      <c r="D35" s="17"/>
      <c r="E35" s="17"/>
      <c r="F35" s="17"/>
      <c r="G35" s="17"/>
      <c r="H35" s="17"/>
      <c r="I35" s="17"/>
      <c r="J35" s="17"/>
      <c r="K35" s="17"/>
      <c r="L35" s="17"/>
      <c r="M35" s="17"/>
      <c r="N35" s="17"/>
      <c r="O35" s="1"/>
      <c r="P35" s="13" t="s">
        <v>211</v>
      </c>
      <c r="Q35" s="13">
        <v>10100</v>
      </c>
    </row>
    <row r="36" spans="1:17" s="15" customFormat="1" x14ac:dyDescent="0.4">
      <c r="A36" s="1"/>
      <c r="B36" s="17"/>
      <c r="C36" s="17"/>
      <c r="D36" s="17"/>
      <c r="E36" s="17"/>
      <c r="F36" s="17"/>
      <c r="G36" s="17"/>
      <c r="H36" s="17"/>
      <c r="I36" s="17"/>
      <c r="J36" s="17"/>
      <c r="K36" s="17"/>
      <c r="L36" s="17"/>
      <c r="M36" s="17"/>
      <c r="N36" s="17"/>
      <c r="O36" s="1"/>
      <c r="P36" s="13" t="s">
        <v>145</v>
      </c>
      <c r="Q36" s="13">
        <v>9761</v>
      </c>
    </row>
    <row r="37" spans="1:17" s="15" customFormat="1" x14ac:dyDescent="0.4">
      <c r="A37" s="1"/>
      <c r="B37" s="17"/>
      <c r="C37" s="17"/>
      <c r="D37" s="17"/>
      <c r="E37" s="17"/>
      <c r="F37" s="17"/>
      <c r="G37" s="17"/>
      <c r="H37" s="17"/>
      <c r="I37" s="17"/>
      <c r="J37" s="17"/>
      <c r="K37" s="17"/>
      <c r="L37" s="17"/>
      <c r="M37" s="17"/>
      <c r="N37" s="17"/>
      <c r="O37" s="1"/>
      <c r="P37" s="13" t="s">
        <v>82</v>
      </c>
      <c r="Q37" s="13">
        <v>9672</v>
      </c>
    </row>
    <row r="38" spans="1:17" s="15" customFormat="1" x14ac:dyDescent="0.4">
      <c r="A38" s="1"/>
      <c r="B38" s="17" t="s">
        <v>132</v>
      </c>
      <c r="C38" s="17"/>
      <c r="D38" s="17"/>
      <c r="E38" s="17"/>
      <c r="F38" s="17"/>
      <c r="G38" s="17"/>
      <c r="H38" s="17"/>
      <c r="I38" s="17"/>
      <c r="J38" s="17"/>
      <c r="K38" s="17"/>
      <c r="L38" s="17"/>
      <c r="M38" s="17"/>
      <c r="N38" s="17"/>
      <c r="O38" s="1"/>
      <c r="P38" s="13" t="s">
        <v>208</v>
      </c>
      <c r="Q38" s="13">
        <v>9448</v>
      </c>
    </row>
    <row r="39" spans="1:17" s="15" customFormat="1" x14ac:dyDescent="0.4">
      <c r="A39" s="1"/>
      <c r="B39" s="1"/>
      <c r="C39" s="1"/>
      <c r="D39" s="1"/>
      <c r="J39" s="1"/>
      <c r="K39" s="1"/>
      <c r="L39" s="1"/>
      <c r="M39" s="1"/>
      <c r="N39" s="1"/>
      <c r="O39" s="1"/>
      <c r="P39" s="13" t="s">
        <v>164</v>
      </c>
      <c r="Q39" s="13">
        <v>9440</v>
      </c>
    </row>
    <row r="40" spans="1:17" s="15" customFormat="1" x14ac:dyDescent="0.4">
      <c r="A40" s="1"/>
      <c r="B40" s="1"/>
      <c r="C40" s="1"/>
      <c r="D40" s="1"/>
      <c r="J40" s="1"/>
      <c r="K40" s="1"/>
      <c r="L40" s="1"/>
      <c r="M40" s="1"/>
      <c r="N40" s="1"/>
      <c r="O40" s="1"/>
      <c r="P40" s="13" t="s">
        <v>200</v>
      </c>
      <c r="Q40" s="13">
        <v>8671</v>
      </c>
    </row>
    <row r="41" spans="1:17" s="15" customFormat="1" x14ac:dyDescent="0.4">
      <c r="A41" s="1"/>
      <c r="B41" s="1"/>
      <c r="C41" s="1"/>
      <c r="D41" s="1"/>
      <c r="J41" s="1"/>
      <c r="K41" s="1"/>
      <c r="L41" s="1"/>
      <c r="M41" s="1"/>
      <c r="N41" s="1"/>
      <c r="O41" s="1"/>
      <c r="P41" s="13" t="s">
        <v>198</v>
      </c>
      <c r="Q41" s="13">
        <v>8388</v>
      </c>
    </row>
    <row r="42" spans="1:17" s="15" customFormat="1" x14ac:dyDescent="0.4">
      <c r="A42" s="1"/>
      <c r="B42" s="1"/>
      <c r="C42" s="1"/>
      <c r="D42" s="1"/>
      <c r="J42" s="1"/>
      <c r="K42" s="1"/>
      <c r="L42" s="1"/>
      <c r="M42" s="1"/>
      <c r="N42" s="1"/>
      <c r="O42" s="1"/>
      <c r="P42" s="13" t="s">
        <v>18</v>
      </c>
      <c r="Q42" s="13">
        <v>8158</v>
      </c>
    </row>
    <row r="43" spans="1:17" s="15" customFormat="1" x14ac:dyDescent="0.4">
      <c r="A43" s="1"/>
      <c r="B43" s="1"/>
      <c r="C43" s="1"/>
      <c r="D43" s="1"/>
      <c r="J43" s="1"/>
      <c r="K43" s="1"/>
      <c r="L43" s="1"/>
      <c r="M43" s="1"/>
      <c r="N43" s="1"/>
      <c r="O43" s="1"/>
      <c r="P43" s="13" t="s">
        <v>84</v>
      </c>
      <c r="Q43" s="13">
        <v>8047</v>
      </c>
    </row>
    <row r="44" spans="1:17" s="15" customFormat="1" x14ac:dyDescent="0.4">
      <c r="A44" s="1"/>
      <c r="B44" s="1"/>
      <c r="C44" s="1"/>
      <c r="D44" s="1"/>
      <c r="J44" s="1"/>
      <c r="K44" s="1"/>
      <c r="L44" s="1"/>
      <c r="M44" s="1"/>
      <c r="N44" s="1"/>
      <c r="O44" s="1"/>
      <c r="P44" s="13" t="s">
        <v>20</v>
      </c>
      <c r="Q44" s="13">
        <v>6613</v>
      </c>
    </row>
    <row r="45" spans="1:17" s="15" customFormat="1" x14ac:dyDescent="0.4">
      <c r="A45" s="1"/>
      <c r="B45" s="1"/>
      <c r="C45" s="1"/>
      <c r="D45" s="1"/>
      <c r="J45" s="1"/>
      <c r="K45" s="1"/>
      <c r="L45" s="1"/>
      <c r="M45" s="1"/>
      <c r="N45" s="1"/>
      <c r="O45" s="1"/>
      <c r="P45" s="13" t="s">
        <v>165</v>
      </c>
      <c r="Q45" s="13">
        <v>6440</v>
      </c>
    </row>
    <row r="46" spans="1:17" s="15" customFormat="1" x14ac:dyDescent="0.4">
      <c r="A46" s="1"/>
      <c r="B46" s="1"/>
      <c r="C46" s="1"/>
      <c r="D46" s="1"/>
      <c r="J46" s="1"/>
      <c r="K46" s="1"/>
      <c r="L46" s="1"/>
      <c r="M46" s="1"/>
      <c r="N46" s="1"/>
      <c r="O46" s="1"/>
      <c r="P46" s="13" t="s">
        <v>189</v>
      </c>
      <c r="Q46" s="13">
        <v>6256</v>
      </c>
    </row>
    <row r="47" spans="1:17" s="15" customFormat="1" x14ac:dyDescent="0.4">
      <c r="A47" s="1"/>
      <c r="B47" s="1"/>
      <c r="C47" s="1"/>
      <c r="D47" s="1"/>
      <c r="J47" s="1"/>
      <c r="K47" s="1"/>
      <c r="L47" s="1"/>
      <c r="M47" s="1"/>
      <c r="N47" s="1"/>
      <c r="O47" s="1"/>
      <c r="P47" s="13" t="s">
        <v>118</v>
      </c>
      <c r="Q47" s="13">
        <v>6100</v>
      </c>
    </row>
    <row r="48" spans="1:17" s="15" customFormat="1" x14ac:dyDescent="0.4">
      <c r="A48" s="1"/>
      <c r="B48" s="1"/>
      <c r="C48" s="1"/>
      <c r="D48" s="1"/>
      <c r="J48" s="1"/>
      <c r="K48" s="1"/>
      <c r="L48" s="1"/>
      <c r="M48" s="1"/>
      <c r="N48" s="1"/>
      <c r="O48" s="1"/>
      <c r="P48" s="13" t="s">
        <v>152</v>
      </c>
      <c r="Q48" s="13">
        <v>5579</v>
      </c>
    </row>
    <row r="49" spans="1:17" s="15" customFormat="1" x14ac:dyDescent="0.4">
      <c r="A49" s="1"/>
      <c r="B49" s="1"/>
      <c r="C49" s="1"/>
      <c r="D49" s="1"/>
      <c r="J49" s="1"/>
      <c r="K49" s="1"/>
      <c r="L49" s="1"/>
      <c r="M49" s="1"/>
      <c r="N49" s="1"/>
      <c r="O49" s="1"/>
      <c r="P49" s="13" t="s">
        <v>112</v>
      </c>
      <c r="Q49" s="13">
        <v>2931</v>
      </c>
    </row>
    <row r="50" spans="1:17" s="15" customFormat="1" x14ac:dyDescent="0.4">
      <c r="A50" s="1"/>
      <c r="B50" s="1"/>
      <c r="C50" s="1"/>
      <c r="D50" s="1"/>
      <c r="J50" s="1"/>
      <c r="K50" s="1"/>
      <c r="L50" s="1"/>
      <c r="M50" s="1"/>
      <c r="N50" s="1"/>
      <c r="O50" s="1"/>
      <c r="P50" s="13" t="s">
        <v>46</v>
      </c>
      <c r="Q50" s="13">
        <v>2894</v>
      </c>
    </row>
    <row r="51" spans="1:17" s="15" customFormat="1" x14ac:dyDescent="0.4">
      <c r="A51" s="1"/>
      <c r="B51" s="1"/>
      <c r="C51" s="1"/>
      <c r="D51" s="1"/>
      <c r="J51" s="1"/>
      <c r="K51" s="1"/>
      <c r="L51" s="1"/>
      <c r="M51" s="1"/>
      <c r="N51" s="1"/>
      <c r="O51" s="1"/>
      <c r="P51" s="13" t="s">
        <v>85</v>
      </c>
      <c r="Q51" s="13">
        <v>2661</v>
      </c>
    </row>
    <row r="52" spans="1:17" s="15" customFormat="1" x14ac:dyDescent="0.4">
      <c r="A52" s="1"/>
      <c r="B52" s="1"/>
      <c r="C52" s="1"/>
      <c r="D52" s="1"/>
      <c r="J52" s="1"/>
      <c r="K52" s="1"/>
      <c r="L52" s="1"/>
      <c r="M52" s="1"/>
      <c r="N52" s="1"/>
      <c r="O52" s="1"/>
      <c r="P52" s="13" t="s">
        <v>168</v>
      </c>
      <c r="Q52" s="13">
        <v>2428</v>
      </c>
    </row>
    <row r="53" spans="1:17" x14ac:dyDescent="0.4">
      <c r="P53" s="13" t="s">
        <v>155</v>
      </c>
      <c r="Q53" s="13">
        <v>2021</v>
      </c>
    </row>
    <row r="54" spans="1:17" x14ac:dyDescent="0.4">
      <c r="P54" s="13" t="s">
        <v>162</v>
      </c>
      <c r="Q54" s="13">
        <v>1397</v>
      </c>
    </row>
    <row r="55" spans="1:17" x14ac:dyDescent="0.4">
      <c r="P55" s="13" t="s">
        <v>212</v>
      </c>
      <c r="Q55" s="13">
        <v>1361</v>
      </c>
    </row>
    <row r="56" spans="1:17" x14ac:dyDescent="0.4">
      <c r="P56" s="13" t="s">
        <v>117</v>
      </c>
      <c r="Q56" s="13">
        <v>1220</v>
      </c>
    </row>
    <row r="57" spans="1:17" x14ac:dyDescent="0.4">
      <c r="P57" s="13" t="s">
        <v>146</v>
      </c>
      <c r="Q57" s="13">
        <v>850</v>
      </c>
    </row>
    <row r="58" spans="1:17" x14ac:dyDescent="0.4">
      <c r="P58" s="13" t="s">
        <v>153</v>
      </c>
      <c r="Q58" s="13">
        <v>540</v>
      </c>
    </row>
    <row r="59" spans="1:17" x14ac:dyDescent="0.4">
      <c r="P59" s="13" t="s">
        <v>15</v>
      </c>
      <c r="Q59" s="13">
        <v>500</v>
      </c>
    </row>
    <row r="60" spans="1:17" x14ac:dyDescent="0.4">
      <c r="P60" s="13" t="s">
        <v>113</v>
      </c>
      <c r="Q60" s="13">
        <v>440</v>
      </c>
    </row>
    <row r="61" spans="1:17" x14ac:dyDescent="0.4">
      <c r="P61" s="13" t="s">
        <v>209</v>
      </c>
      <c r="Q61" s="13">
        <v>420</v>
      </c>
    </row>
    <row r="62" spans="1:17" x14ac:dyDescent="0.4">
      <c r="P62" s="13" t="s">
        <v>42</v>
      </c>
      <c r="Q62" s="13">
        <v>355</v>
      </c>
    </row>
    <row r="63" spans="1:17" x14ac:dyDescent="0.4">
      <c r="P63" s="13" t="s">
        <v>174</v>
      </c>
      <c r="Q63" s="13">
        <v>303</v>
      </c>
    </row>
    <row r="64" spans="1:17" x14ac:dyDescent="0.4">
      <c r="P64" s="13" t="s">
        <v>213</v>
      </c>
      <c r="Q64" s="13">
        <v>300</v>
      </c>
    </row>
    <row r="65" spans="16:17" x14ac:dyDescent="0.4">
      <c r="P65" s="13" t="s">
        <v>166</v>
      </c>
      <c r="Q65" s="13">
        <v>200</v>
      </c>
    </row>
    <row r="66" spans="16:17" x14ac:dyDescent="0.4">
      <c r="P66" s="13" t="s">
        <v>23</v>
      </c>
      <c r="Q66" s="13">
        <v>110</v>
      </c>
    </row>
    <row r="67" spans="16:17" x14ac:dyDescent="0.4">
      <c r="P67" s="13" t="s">
        <v>95</v>
      </c>
      <c r="Q67" s="13">
        <v>102</v>
      </c>
    </row>
    <row r="68" spans="16:17" x14ac:dyDescent="0.4">
      <c r="P68" s="13" t="s">
        <v>26</v>
      </c>
      <c r="Q68" s="13">
        <v>94</v>
      </c>
    </row>
    <row r="69" spans="16:17" x14ac:dyDescent="0.4">
      <c r="P69" s="13" t="s">
        <v>210</v>
      </c>
      <c r="Q69" s="13">
        <v>50</v>
      </c>
    </row>
    <row r="70" spans="16:17" x14ac:dyDescent="0.4">
      <c r="P70" s="13" t="s">
        <v>104</v>
      </c>
      <c r="Q70" s="13">
        <v>20</v>
      </c>
    </row>
    <row r="71" spans="16:17" x14ac:dyDescent="0.4">
      <c r="P71" s="13" t="s">
        <v>178</v>
      </c>
      <c r="Q71" s="13">
        <v>20</v>
      </c>
    </row>
    <row r="72" spans="16:17" x14ac:dyDescent="0.4">
      <c r="P72" s="13" t="s">
        <v>87</v>
      </c>
      <c r="Q72" s="13">
        <v>10</v>
      </c>
    </row>
    <row r="73" spans="16:17" x14ac:dyDescent="0.4">
      <c r="P73" s="13" t="s">
        <v>158</v>
      </c>
      <c r="Q73" s="13">
        <v>10</v>
      </c>
    </row>
    <row r="74" spans="16:17" x14ac:dyDescent="0.4">
      <c r="P74" s="13" t="s">
        <v>97</v>
      </c>
      <c r="Q74" s="13">
        <v>2</v>
      </c>
    </row>
    <row r="75" spans="16:17" x14ac:dyDescent="0.4">
      <c r="P75" s="13" t="s">
        <v>92</v>
      </c>
      <c r="Q75" s="13">
        <v>1</v>
      </c>
    </row>
  </sheetData>
  <sheetProtection algorithmName="SHA-512" hashValue="7Bz3o6ji+3CJlGKC4BAkZ0Y9NRkitO6DugH3HyFMPMVPsGpL0f+kGT8Viv0jRDc2mz88wsPINICIPfNONwneUQ==" saltValue="YJ5DAobyY8J0VnhpksPfWA=="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13D9-21A5-4CB0-997E-64A9F1E0F28F}">
  <dimension ref="A1:R72"/>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7" width="9" style="13"/>
    <col min="18" max="18" width="9" style="15"/>
    <col min="19" max="16384" width="9" style="1"/>
  </cols>
  <sheetData>
    <row r="1" spans="1:17" ht="8.25" customHeight="1" x14ac:dyDescent="0.4">
      <c r="P1" s="13" t="s">
        <v>39</v>
      </c>
      <c r="Q1" s="13">
        <v>4949344</v>
      </c>
    </row>
    <row r="2" spans="1:17" ht="26.25" x14ac:dyDescent="0.4">
      <c r="B2" s="11" t="s">
        <v>78</v>
      </c>
      <c r="P2" s="13" t="s">
        <v>148</v>
      </c>
      <c r="Q2" s="13">
        <v>774460</v>
      </c>
    </row>
    <row r="3" spans="1:17" x14ac:dyDescent="0.4">
      <c r="B3" s="2"/>
      <c r="P3" s="13" t="s">
        <v>163</v>
      </c>
      <c r="Q3" s="13">
        <v>643538</v>
      </c>
    </row>
    <row r="4" spans="1:17" x14ac:dyDescent="0.4">
      <c r="B4" s="3" t="s">
        <v>32</v>
      </c>
      <c r="P4" s="13" t="s">
        <v>11</v>
      </c>
      <c r="Q4" s="13">
        <v>539900</v>
      </c>
    </row>
    <row r="5" spans="1:17" ht="20.25" customHeight="1" thickBot="1" x14ac:dyDescent="0.45">
      <c r="C5" s="4" t="s">
        <v>9</v>
      </c>
      <c r="I5" s="6" t="s">
        <v>206</v>
      </c>
      <c r="J5" s="49" t="s">
        <v>81</v>
      </c>
      <c r="P5" s="13" t="s">
        <v>190</v>
      </c>
      <c r="Q5" s="13">
        <v>522874</v>
      </c>
    </row>
    <row r="6" spans="1:17" ht="20.25" thickTop="1" thickBot="1" x14ac:dyDescent="0.45">
      <c r="C6" s="5"/>
      <c r="I6" s="6" t="s">
        <v>40</v>
      </c>
      <c r="P6" s="13" t="s">
        <v>174</v>
      </c>
      <c r="Q6" s="13">
        <v>290205</v>
      </c>
    </row>
    <row r="7" spans="1:17" ht="7.5" customHeight="1" thickTop="1" x14ac:dyDescent="0.4">
      <c r="C7" s="7"/>
      <c r="E7" s="1"/>
      <c r="F7" s="37"/>
      <c r="G7" s="37"/>
      <c r="H7" s="37"/>
      <c r="I7" s="37"/>
      <c r="P7" s="13" t="s">
        <v>182</v>
      </c>
      <c r="Q7" s="13">
        <v>283686</v>
      </c>
    </row>
    <row r="8" spans="1:17" x14ac:dyDescent="0.4">
      <c r="B8" s="6"/>
      <c r="C8" s="8" t="s">
        <v>133</v>
      </c>
      <c r="D8" s="52" t="s">
        <v>2</v>
      </c>
      <c r="E8" s="53"/>
      <c r="F8" s="52" t="s">
        <v>4</v>
      </c>
      <c r="G8" s="54"/>
      <c r="H8" s="54"/>
      <c r="I8" s="53"/>
      <c r="J8" s="38"/>
      <c r="K8" s="14" t="s">
        <v>1</v>
      </c>
      <c r="L8" s="14" t="s">
        <v>3</v>
      </c>
      <c r="M8" s="14" t="s">
        <v>4</v>
      </c>
      <c r="N8" s="14" t="s">
        <v>5</v>
      </c>
      <c r="O8" s="12"/>
      <c r="P8" s="13" t="s">
        <v>161</v>
      </c>
      <c r="Q8" s="13">
        <v>258203</v>
      </c>
    </row>
    <row r="9" spans="1:17"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167</v>
      </c>
      <c r="Q9" s="13">
        <v>191533</v>
      </c>
    </row>
    <row r="10" spans="1:17" x14ac:dyDescent="0.4">
      <c r="C10" s="6"/>
      <c r="F10" s="1" t="s">
        <v>7</v>
      </c>
      <c r="J10" s="12"/>
      <c r="K10" s="43"/>
      <c r="L10" s="43"/>
      <c r="M10" s="44">
        <v>0</v>
      </c>
      <c r="N10" s="43"/>
      <c r="O10" s="12"/>
      <c r="P10" s="13" t="s">
        <v>180</v>
      </c>
      <c r="Q10" s="13">
        <v>180463</v>
      </c>
    </row>
    <row r="11" spans="1:17" s="15" customFormat="1" x14ac:dyDescent="0.4">
      <c r="A11" s="1"/>
      <c r="B11" s="1"/>
      <c r="C11" s="1"/>
      <c r="D11" s="1"/>
      <c r="F11" s="1" t="s">
        <v>8</v>
      </c>
      <c r="J11" s="12"/>
      <c r="K11" s="43"/>
      <c r="L11" s="43"/>
      <c r="M11" s="44" t="e">
        <f>M10+M9</f>
        <v>#N/A</v>
      </c>
      <c r="N11" s="43"/>
      <c r="O11" s="12"/>
      <c r="P11" s="13" t="s">
        <v>199</v>
      </c>
      <c r="Q11" s="13">
        <v>91359</v>
      </c>
    </row>
    <row r="12" spans="1:17" s="15" customFormat="1" x14ac:dyDescent="0.4">
      <c r="A12" s="1"/>
      <c r="B12" s="1"/>
      <c r="C12" s="1"/>
      <c r="D12" s="1"/>
      <c r="F12" s="1" t="s">
        <v>135</v>
      </c>
      <c r="J12" s="12"/>
      <c r="K12" s="43"/>
      <c r="L12" s="43"/>
      <c r="M12" s="44"/>
      <c r="N12" s="43"/>
      <c r="O12" s="12"/>
      <c r="P12" s="13" t="s">
        <v>177</v>
      </c>
      <c r="Q12" s="13">
        <v>89830</v>
      </c>
    </row>
    <row r="13" spans="1:17" s="15" customFormat="1" x14ac:dyDescent="0.4">
      <c r="A13" s="1"/>
      <c r="B13" s="1"/>
      <c r="C13" s="1"/>
      <c r="D13" s="1"/>
      <c r="F13" s="1"/>
      <c r="J13" s="12"/>
      <c r="K13" s="43"/>
      <c r="L13" s="43"/>
      <c r="M13" s="44"/>
      <c r="N13" s="43"/>
      <c r="O13" s="12"/>
      <c r="P13" s="13" t="s">
        <v>202</v>
      </c>
      <c r="Q13" s="13">
        <v>87735</v>
      </c>
    </row>
    <row r="14" spans="1:17" s="15" customFormat="1" x14ac:dyDescent="0.4">
      <c r="A14" s="1"/>
      <c r="B14" s="3" t="s">
        <v>134</v>
      </c>
      <c r="C14" s="1"/>
      <c r="D14" s="1"/>
      <c r="J14" s="12"/>
      <c r="K14" s="12"/>
      <c r="L14" s="12"/>
      <c r="M14" s="12"/>
      <c r="N14" s="12"/>
      <c r="O14" s="12"/>
      <c r="P14" s="13" t="s">
        <v>197</v>
      </c>
      <c r="Q14" s="13">
        <v>77899</v>
      </c>
    </row>
    <row r="15" spans="1:17" s="15" customFormat="1" ht="19.5" thickBot="1" x14ac:dyDescent="0.45">
      <c r="A15" s="1"/>
      <c r="B15" s="1"/>
      <c r="C15" s="36" t="s">
        <v>133</v>
      </c>
      <c r="D15" s="60" t="s">
        <v>2</v>
      </c>
      <c r="E15" s="61"/>
      <c r="F15" s="60" t="s">
        <v>4</v>
      </c>
      <c r="G15" s="62"/>
      <c r="H15" s="62"/>
      <c r="I15" s="61"/>
      <c r="J15" s="12"/>
      <c r="K15" s="14" t="s">
        <v>1</v>
      </c>
      <c r="L15" s="14" t="s">
        <v>3</v>
      </c>
      <c r="M15" s="14" t="s">
        <v>4</v>
      </c>
      <c r="N15" s="14" t="s">
        <v>5</v>
      </c>
      <c r="O15" s="12"/>
      <c r="P15" s="13" t="s">
        <v>198</v>
      </c>
      <c r="Q15" s="13">
        <v>77835</v>
      </c>
    </row>
    <row r="16" spans="1:17" s="15" customFormat="1" ht="20.25" thickTop="1" thickBot="1" x14ac:dyDescent="0.45">
      <c r="A16" s="1"/>
      <c r="B16" s="9"/>
      <c r="C16" s="45" t="s">
        <v>204</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86</v>
      </c>
      <c r="Q16" s="13">
        <v>64712</v>
      </c>
    </row>
    <row r="17" spans="1:17" s="15" customFormat="1" ht="19.5" thickTop="1" x14ac:dyDescent="0.4">
      <c r="A17" s="1"/>
      <c r="B17" s="1"/>
      <c r="C17" s="10" t="s">
        <v>30</v>
      </c>
      <c r="D17" s="1"/>
      <c r="F17" s="1" t="s">
        <v>7</v>
      </c>
      <c r="J17" s="12"/>
      <c r="K17" s="43"/>
      <c r="L17" s="43"/>
      <c r="M17" s="44">
        <v>0</v>
      </c>
      <c r="N17" s="43"/>
      <c r="O17" s="12"/>
      <c r="P17" s="13" t="s">
        <v>142</v>
      </c>
      <c r="Q17" s="13">
        <v>60816</v>
      </c>
    </row>
    <row r="18" spans="1:17" s="15" customFormat="1" x14ac:dyDescent="0.4">
      <c r="A18" s="1"/>
      <c r="B18" s="1"/>
      <c r="C18" s="1"/>
      <c r="D18" s="1"/>
      <c r="F18" s="1" t="s">
        <v>8</v>
      </c>
      <c r="J18" s="12"/>
      <c r="K18" s="43"/>
      <c r="L18" s="43"/>
      <c r="M18" s="44">
        <f>M17+M16</f>
        <v>44756.250000000007</v>
      </c>
      <c r="N18" s="43"/>
      <c r="O18" s="12"/>
      <c r="P18" s="13" t="s">
        <v>10</v>
      </c>
      <c r="Q18" s="13">
        <v>52065</v>
      </c>
    </row>
    <row r="19" spans="1:17" s="15" customFormat="1" x14ac:dyDescent="0.4">
      <c r="A19" s="1"/>
      <c r="B19" s="1"/>
      <c r="C19" s="1"/>
      <c r="D19" s="1"/>
      <c r="J19" s="12"/>
      <c r="K19" s="12"/>
      <c r="L19" s="12"/>
      <c r="M19" s="12"/>
      <c r="N19" s="12"/>
      <c r="O19" s="12"/>
      <c r="P19" s="13" t="s">
        <v>196</v>
      </c>
      <c r="Q19" s="13">
        <v>48991</v>
      </c>
    </row>
    <row r="20" spans="1:17" s="15" customFormat="1" x14ac:dyDescent="0.4">
      <c r="A20" s="1"/>
      <c r="B20" s="1"/>
      <c r="C20" s="1"/>
      <c r="D20" s="1"/>
      <c r="J20" s="1"/>
      <c r="K20" s="1"/>
      <c r="L20" s="1"/>
      <c r="M20" s="1"/>
      <c r="N20" s="1"/>
      <c r="O20" s="1"/>
      <c r="P20" s="13" t="s">
        <v>201</v>
      </c>
      <c r="Q20" s="13">
        <v>47726</v>
      </c>
    </row>
    <row r="21" spans="1:17" s="15" customFormat="1" ht="25.5" x14ac:dyDescent="0.4">
      <c r="A21" s="1"/>
      <c r="B21" s="16" t="s">
        <v>127</v>
      </c>
      <c r="C21" s="17"/>
      <c r="D21" s="17"/>
      <c r="E21" s="17"/>
      <c r="F21" s="17"/>
      <c r="G21" s="17"/>
      <c r="H21" s="17"/>
      <c r="I21" s="17"/>
      <c r="J21" s="17"/>
      <c r="K21" s="17"/>
      <c r="L21" s="17"/>
      <c r="M21" s="17"/>
      <c r="N21" s="17"/>
      <c r="O21" s="1"/>
      <c r="P21" s="13" t="s">
        <v>172</v>
      </c>
      <c r="Q21" s="13">
        <v>45416</v>
      </c>
    </row>
    <row r="22" spans="1:17" s="15" customFormat="1" ht="12" customHeight="1" thickBot="1" x14ac:dyDescent="0.45">
      <c r="A22" s="1"/>
      <c r="B22" s="17"/>
      <c r="C22" s="17"/>
      <c r="D22" s="17"/>
      <c r="E22" s="17"/>
      <c r="F22" s="17"/>
      <c r="G22" s="17"/>
      <c r="H22" s="17"/>
      <c r="I22" s="17"/>
      <c r="J22" s="17"/>
      <c r="K22" s="17"/>
      <c r="L22" s="17"/>
      <c r="M22" s="17"/>
      <c r="N22" s="17"/>
      <c r="O22" s="1"/>
      <c r="P22" s="13" t="s">
        <v>82</v>
      </c>
      <c r="Q22" s="13">
        <v>35331</v>
      </c>
    </row>
    <row r="23" spans="1:17" s="15" customFormat="1" x14ac:dyDescent="0.4">
      <c r="A23" s="1"/>
      <c r="B23" s="64"/>
      <c r="C23" s="65"/>
      <c r="D23" s="68" t="s">
        <v>52</v>
      </c>
      <c r="E23" s="69"/>
      <c r="F23" s="69"/>
      <c r="G23" s="69"/>
      <c r="H23" s="69"/>
      <c r="I23" s="69"/>
      <c r="J23" s="69"/>
      <c r="K23" s="69"/>
      <c r="L23" s="69"/>
      <c r="M23" s="69"/>
      <c r="N23" s="70"/>
      <c r="O23" s="1"/>
      <c r="P23" s="13" t="s">
        <v>200</v>
      </c>
      <c r="Q23" s="13">
        <v>34656</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188</v>
      </c>
      <c r="Q24" s="13">
        <v>33455</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100</v>
      </c>
      <c r="Q25" s="13">
        <v>29293</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33</v>
      </c>
      <c r="Q26" s="13">
        <v>26581</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183</v>
      </c>
      <c r="Q27" s="13">
        <v>25709</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203</v>
      </c>
      <c r="Q28" s="13">
        <v>25521</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107</v>
      </c>
      <c r="Q29" s="13">
        <v>25273</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118</v>
      </c>
      <c r="Q30" s="13">
        <v>22320</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42</v>
      </c>
      <c r="Q31" s="13">
        <v>20607</v>
      </c>
    </row>
    <row r="32" spans="1:17"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15</v>
      </c>
      <c r="Q32" s="13">
        <v>20009</v>
      </c>
    </row>
    <row r="33" spans="1:17" s="15" customFormat="1" ht="5.25" customHeight="1" x14ac:dyDescent="0.4">
      <c r="A33" s="1"/>
      <c r="B33" s="1"/>
      <c r="C33" s="17"/>
      <c r="D33" s="17"/>
      <c r="E33" s="17"/>
      <c r="F33" s="17"/>
      <c r="G33" s="17"/>
      <c r="H33" s="17"/>
      <c r="I33" s="17"/>
      <c r="J33" s="17"/>
      <c r="K33" s="17"/>
      <c r="L33" s="17"/>
      <c r="M33" s="17"/>
      <c r="N33" s="17"/>
      <c r="O33" s="1"/>
      <c r="P33" s="13" t="s">
        <v>21</v>
      </c>
      <c r="Q33" s="13">
        <v>19844</v>
      </c>
    </row>
    <row r="34" spans="1:17" s="15" customFormat="1" x14ac:dyDescent="0.4">
      <c r="A34" s="1"/>
      <c r="B34" s="50" t="s">
        <v>74</v>
      </c>
      <c r="C34" s="17"/>
      <c r="D34" s="17"/>
      <c r="E34" s="17"/>
      <c r="F34" s="17"/>
      <c r="G34" s="17"/>
      <c r="H34" s="17"/>
      <c r="I34" s="17"/>
      <c r="J34" s="17"/>
      <c r="K34" s="17"/>
      <c r="L34" s="17"/>
      <c r="M34" s="17"/>
      <c r="N34" s="17"/>
      <c r="O34" s="1"/>
      <c r="P34" s="13" t="s">
        <v>164</v>
      </c>
      <c r="Q34" s="13">
        <v>18792</v>
      </c>
    </row>
    <row r="35" spans="1:17" s="15" customFormat="1" x14ac:dyDescent="0.4">
      <c r="A35" s="1"/>
      <c r="B35" s="17" t="s">
        <v>80</v>
      </c>
      <c r="C35" s="17"/>
      <c r="D35" s="17"/>
      <c r="E35" s="17"/>
      <c r="F35" s="17"/>
      <c r="G35" s="17"/>
      <c r="H35" s="17"/>
      <c r="I35" s="17"/>
      <c r="J35" s="17"/>
      <c r="K35" s="17"/>
      <c r="L35" s="17"/>
      <c r="M35" s="17"/>
      <c r="N35" s="17"/>
      <c r="O35" s="1"/>
      <c r="P35" s="13" t="s">
        <v>155</v>
      </c>
      <c r="Q35" s="13">
        <v>16020</v>
      </c>
    </row>
    <row r="36" spans="1:17" s="15" customFormat="1" x14ac:dyDescent="0.4">
      <c r="A36" s="1"/>
      <c r="B36" s="17"/>
      <c r="C36" s="17"/>
      <c r="D36" s="17"/>
      <c r="E36" s="17"/>
      <c r="F36" s="17"/>
      <c r="G36" s="17"/>
      <c r="H36" s="17"/>
      <c r="I36" s="17"/>
      <c r="J36" s="17"/>
      <c r="K36" s="17"/>
      <c r="L36" s="17"/>
      <c r="M36" s="17"/>
      <c r="N36" s="17"/>
      <c r="O36" s="1"/>
      <c r="P36" s="13" t="s">
        <v>25</v>
      </c>
      <c r="Q36" s="13">
        <v>15632</v>
      </c>
    </row>
    <row r="37" spans="1:17" s="15" customFormat="1" x14ac:dyDescent="0.4">
      <c r="A37" s="1"/>
      <c r="B37" s="17"/>
      <c r="C37" s="17"/>
      <c r="D37" s="17"/>
      <c r="E37" s="17"/>
      <c r="F37" s="17"/>
      <c r="G37" s="17"/>
      <c r="H37" s="17"/>
      <c r="I37" s="17"/>
      <c r="J37" s="17"/>
      <c r="K37" s="17"/>
      <c r="L37" s="17"/>
      <c r="M37" s="17"/>
      <c r="N37" s="17"/>
      <c r="O37" s="1"/>
      <c r="P37" s="13" t="s">
        <v>187</v>
      </c>
      <c r="Q37" s="13">
        <v>14905</v>
      </c>
    </row>
    <row r="38" spans="1:17" s="15" customFormat="1" x14ac:dyDescent="0.4">
      <c r="A38" s="1"/>
      <c r="B38" s="17" t="s">
        <v>132</v>
      </c>
      <c r="C38" s="17"/>
      <c r="D38" s="17"/>
      <c r="E38" s="17"/>
      <c r="F38" s="17"/>
      <c r="G38" s="17"/>
      <c r="H38" s="17"/>
      <c r="I38" s="17"/>
      <c r="J38" s="17"/>
      <c r="K38" s="17"/>
      <c r="L38" s="17"/>
      <c r="M38" s="17"/>
      <c r="N38" s="17"/>
      <c r="O38" s="1"/>
      <c r="P38" s="13" t="s">
        <v>184</v>
      </c>
      <c r="Q38" s="13">
        <v>14221</v>
      </c>
    </row>
    <row r="39" spans="1:17" s="15" customFormat="1" x14ac:dyDescent="0.4">
      <c r="A39" s="1"/>
      <c r="B39" s="1"/>
      <c r="C39" s="1"/>
      <c r="D39" s="1"/>
      <c r="J39" s="1"/>
      <c r="K39" s="1"/>
      <c r="L39" s="1"/>
      <c r="M39" s="1"/>
      <c r="N39" s="1"/>
      <c r="O39" s="1"/>
      <c r="P39" s="13" t="s">
        <v>145</v>
      </c>
      <c r="Q39" s="13">
        <v>11788</v>
      </c>
    </row>
    <row r="40" spans="1:17" s="15" customFormat="1" x14ac:dyDescent="0.4">
      <c r="A40" s="1"/>
      <c r="B40" s="1"/>
      <c r="C40" s="1"/>
      <c r="D40" s="1"/>
      <c r="J40" s="1"/>
      <c r="K40" s="1"/>
      <c r="L40" s="1"/>
      <c r="M40" s="1"/>
      <c r="N40" s="1"/>
      <c r="O40" s="1"/>
      <c r="P40" s="13" t="s">
        <v>20</v>
      </c>
      <c r="Q40" s="13">
        <v>11272</v>
      </c>
    </row>
    <row r="41" spans="1:17" s="15" customFormat="1" x14ac:dyDescent="0.4">
      <c r="A41" s="1"/>
      <c r="B41" s="1"/>
      <c r="C41" s="1"/>
      <c r="D41" s="1"/>
      <c r="J41" s="1"/>
      <c r="K41" s="1"/>
      <c r="L41" s="1"/>
      <c r="M41" s="1"/>
      <c r="N41" s="1"/>
      <c r="O41" s="1"/>
      <c r="P41" s="13" t="s">
        <v>95</v>
      </c>
      <c r="Q41" s="13">
        <v>10640</v>
      </c>
    </row>
    <row r="42" spans="1:17" s="15" customFormat="1" x14ac:dyDescent="0.4">
      <c r="A42" s="1"/>
      <c r="B42" s="1"/>
      <c r="C42" s="1"/>
      <c r="D42" s="1"/>
      <c r="J42" s="1"/>
      <c r="K42" s="1"/>
      <c r="L42" s="1"/>
      <c r="M42" s="1"/>
      <c r="N42" s="1"/>
      <c r="O42" s="1"/>
      <c r="P42" s="13" t="s">
        <v>112</v>
      </c>
      <c r="Q42" s="13">
        <v>8471</v>
      </c>
    </row>
    <row r="43" spans="1:17" s="15" customFormat="1" x14ac:dyDescent="0.4">
      <c r="A43" s="1"/>
      <c r="B43" s="1"/>
      <c r="C43" s="1"/>
      <c r="D43" s="1"/>
      <c r="J43" s="1"/>
      <c r="K43" s="1"/>
      <c r="L43" s="1"/>
      <c r="M43" s="1"/>
      <c r="N43" s="1"/>
      <c r="O43" s="1"/>
      <c r="P43" s="13" t="s">
        <v>189</v>
      </c>
      <c r="Q43" s="13">
        <v>8340</v>
      </c>
    </row>
    <row r="44" spans="1:17" s="15" customFormat="1" x14ac:dyDescent="0.4">
      <c r="A44" s="1"/>
      <c r="B44" s="1"/>
      <c r="C44" s="1"/>
      <c r="D44" s="1"/>
      <c r="J44" s="1"/>
      <c r="K44" s="1"/>
      <c r="L44" s="1"/>
      <c r="M44" s="1"/>
      <c r="N44" s="1"/>
      <c r="O44" s="1"/>
      <c r="P44" s="13" t="s">
        <v>152</v>
      </c>
      <c r="Q44" s="13">
        <v>7829</v>
      </c>
    </row>
    <row r="45" spans="1:17" s="15" customFormat="1" x14ac:dyDescent="0.4">
      <c r="A45" s="1"/>
      <c r="B45" s="1"/>
      <c r="C45" s="1"/>
      <c r="D45" s="1"/>
      <c r="J45" s="1"/>
      <c r="K45" s="1"/>
      <c r="L45" s="1"/>
      <c r="M45" s="1"/>
      <c r="N45" s="1"/>
      <c r="O45" s="1"/>
      <c r="P45" s="13" t="s">
        <v>16</v>
      </c>
      <c r="Q45" s="13">
        <v>7490</v>
      </c>
    </row>
    <row r="46" spans="1:17" s="15" customFormat="1" x14ac:dyDescent="0.4">
      <c r="A46" s="1"/>
      <c r="B46" s="1"/>
      <c r="C46" s="1"/>
      <c r="D46" s="1"/>
      <c r="J46" s="1"/>
      <c r="K46" s="1"/>
      <c r="L46" s="1"/>
      <c r="M46" s="1"/>
      <c r="N46" s="1"/>
      <c r="O46" s="1"/>
      <c r="P46" s="13" t="s">
        <v>84</v>
      </c>
      <c r="Q46" s="13">
        <v>7375</v>
      </c>
    </row>
    <row r="47" spans="1:17" s="15" customFormat="1" x14ac:dyDescent="0.4">
      <c r="A47" s="1"/>
      <c r="B47" s="1"/>
      <c r="C47" s="1"/>
      <c r="D47" s="1"/>
      <c r="J47" s="1"/>
      <c r="K47" s="1"/>
      <c r="L47" s="1"/>
      <c r="M47" s="1"/>
      <c r="N47" s="1"/>
      <c r="O47" s="1"/>
      <c r="P47" s="13" t="s">
        <v>158</v>
      </c>
      <c r="Q47" s="13">
        <v>6564</v>
      </c>
    </row>
    <row r="48" spans="1:17" s="15" customFormat="1" x14ac:dyDescent="0.4">
      <c r="A48" s="1"/>
      <c r="B48" s="1"/>
      <c r="C48" s="1"/>
      <c r="D48" s="1"/>
      <c r="J48" s="1"/>
      <c r="K48" s="1"/>
      <c r="L48" s="1"/>
      <c r="M48" s="1"/>
      <c r="N48" s="1"/>
      <c r="O48" s="1"/>
      <c r="P48" s="13" t="s">
        <v>165</v>
      </c>
      <c r="Q48" s="13">
        <v>6415</v>
      </c>
    </row>
    <row r="49" spans="1:17" s="15" customFormat="1" x14ac:dyDescent="0.4">
      <c r="A49" s="1"/>
      <c r="B49" s="1"/>
      <c r="C49" s="1"/>
      <c r="D49" s="1"/>
      <c r="J49" s="1"/>
      <c r="K49" s="1"/>
      <c r="L49" s="1"/>
      <c r="M49" s="1"/>
      <c r="N49" s="1"/>
      <c r="O49" s="1"/>
      <c r="P49" s="13" t="s">
        <v>136</v>
      </c>
      <c r="Q49" s="13">
        <v>6287</v>
      </c>
    </row>
    <row r="50" spans="1:17" s="15" customFormat="1" x14ac:dyDescent="0.4">
      <c r="A50" s="1"/>
      <c r="B50" s="1"/>
      <c r="C50" s="1"/>
      <c r="D50" s="1"/>
      <c r="J50" s="1"/>
      <c r="K50" s="1"/>
      <c r="L50" s="1"/>
      <c r="M50" s="1"/>
      <c r="N50" s="1"/>
      <c r="O50" s="1"/>
      <c r="P50" s="13" t="s">
        <v>194</v>
      </c>
      <c r="Q50" s="13">
        <v>5821</v>
      </c>
    </row>
    <row r="51" spans="1:17" s="15" customFormat="1" x14ac:dyDescent="0.4">
      <c r="A51" s="1"/>
      <c r="B51" s="1"/>
      <c r="C51" s="1"/>
      <c r="D51" s="1"/>
      <c r="J51" s="1"/>
      <c r="K51" s="1"/>
      <c r="L51" s="1"/>
      <c r="M51" s="1"/>
      <c r="N51" s="1"/>
      <c r="O51" s="1"/>
      <c r="P51" s="13" t="s">
        <v>17</v>
      </c>
      <c r="Q51" s="13">
        <v>4147</v>
      </c>
    </row>
    <row r="52" spans="1:17" s="15" customFormat="1" x14ac:dyDescent="0.4">
      <c r="A52" s="1"/>
      <c r="B52" s="1"/>
      <c r="C52" s="1"/>
      <c r="D52" s="1"/>
      <c r="J52" s="1"/>
      <c r="K52" s="1"/>
      <c r="L52" s="1"/>
      <c r="M52" s="1"/>
      <c r="N52" s="1"/>
      <c r="O52" s="1"/>
      <c r="P52" s="13" t="s">
        <v>46</v>
      </c>
      <c r="Q52" s="13">
        <v>2573</v>
      </c>
    </row>
    <row r="53" spans="1:17" x14ac:dyDescent="0.4">
      <c r="P53" s="13" t="s">
        <v>43</v>
      </c>
      <c r="Q53" s="13">
        <v>2380</v>
      </c>
    </row>
    <row r="54" spans="1:17" x14ac:dyDescent="0.4">
      <c r="P54" s="13" t="s">
        <v>176</v>
      </c>
      <c r="Q54" s="13">
        <v>1876</v>
      </c>
    </row>
    <row r="55" spans="1:17" x14ac:dyDescent="0.4">
      <c r="P55" s="13" t="s">
        <v>162</v>
      </c>
      <c r="Q55" s="13">
        <v>1811</v>
      </c>
    </row>
    <row r="56" spans="1:17" x14ac:dyDescent="0.4">
      <c r="P56" s="13" t="s">
        <v>168</v>
      </c>
      <c r="Q56" s="13">
        <v>1745</v>
      </c>
    </row>
    <row r="57" spans="1:17" x14ac:dyDescent="0.4">
      <c r="P57" s="13" t="s">
        <v>146</v>
      </c>
      <c r="Q57" s="13">
        <v>1608</v>
      </c>
    </row>
    <row r="58" spans="1:17" x14ac:dyDescent="0.4">
      <c r="P58" s="13" t="s">
        <v>26</v>
      </c>
      <c r="Q58" s="13">
        <v>1240</v>
      </c>
    </row>
    <row r="59" spans="1:17" x14ac:dyDescent="0.4">
      <c r="P59" s="13" t="s">
        <v>113</v>
      </c>
      <c r="Q59" s="13">
        <v>1202</v>
      </c>
    </row>
    <row r="60" spans="1:17" x14ac:dyDescent="0.4">
      <c r="P60" s="13" t="s">
        <v>47</v>
      </c>
      <c r="Q60" s="13">
        <v>1097</v>
      </c>
    </row>
    <row r="61" spans="1:17" x14ac:dyDescent="0.4">
      <c r="P61" s="13" t="s">
        <v>139</v>
      </c>
      <c r="Q61" s="13">
        <v>774</v>
      </c>
    </row>
    <row r="62" spans="1:17" x14ac:dyDescent="0.4">
      <c r="P62" s="13" t="s">
        <v>205</v>
      </c>
      <c r="Q62" s="13">
        <v>700</v>
      </c>
    </row>
    <row r="63" spans="1:17" x14ac:dyDescent="0.4">
      <c r="P63" s="13" t="s">
        <v>117</v>
      </c>
      <c r="Q63" s="13">
        <v>510</v>
      </c>
    </row>
    <row r="64" spans="1:17" x14ac:dyDescent="0.4">
      <c r="P64" s="13" t="s">
        <v>153</v>
      </c>
      <c r="Q64" s="13">
        <v>478</v>
      </c>
    </row>
    <row r="65" spans="16:17" x14ac:dyDescent="0.4">
      <c r="P65" s="13" t="s">
        <v>28</v>
      </c>
      <c r="Q65" s="13">
        <v>350</v>
      </c>
    </row>
    <row r="66" spans="16:17" x14ac:dyDescent="0.4">
      <c r="P66" s="13" t="s">
        <v>114</v>
      </c>
      <c r="Q66" s="13">
        <v>301</v>
      </c>
    </row>
    <row r="67" spans="16:17" x14ac:dyDescent="0.4">
      <c r="P67" s="13" t="s">
        <v>97</v>
      </c>
      <c r="Q67" s="13">
        <v>256</v>
      </c>
    </row>
    <row r="68" spans="16:17" x14ac:dyDescent="0.4">
      <c r="P68" s="13" t="s">
        <v>191</v>
      </c>
      <c r="Q68" s="13">
        <v>200</v>
      </c>
    </row>
    <row r="69" spans="16:17" x14ac:dyDescent="0.4">
      <c r="P69" s="13" t="s">
        <v>178</v>
      </c>
      <c r="Q69" s="13">
        <v>200</v>
      </c>
    </row>
    <row r="70" spans="16:17" x14ac:dyDescent="0.4">
      <c r="P70" s="13" t="s">
        <v>102</v>
      </c>
      <c r="Q70" s="13">
        <v>100</v>
      </c>
    </row>
    <row r="71" spans="16:17" x14ac:dyDescent="0.4">
      <c r="P71" s="13" t="s">
        <v>192</v>
      </c>
      <c r="Q71" s="13">
        <v>82</v>
      </c>
    </row>
    <row r="72" spans="16:17" x14ac:dyDescent="0.4">
      <c r="P72" s="13" t="s">
        <v>92</v>
      </c>
      <c r="Q72" s="13">
        <v>7</v>
      </c>
    </row>
  </sheetData>
  <sheetProtection algorithmName="SHA-512" hashValue="snIV9xHjKK/328B5D92dj1fcjOD7KB9UZam5wL8mT9L/ez5v8lHQPfbgqYMXaIuB4FSI5JiH/SHeRwG4heN5Pw==" saltValue="hgY/5VlXZ441XNWqDs0pJw=="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61B87-FF63-4873-8326-C5E4BC00FF43}">
  <dimension ref="A1:U74"/>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7" width="9" style="13"/>
    <col min="18" max="16384" width="9" style="1"/>
  </cols>
  <sheetData>
    <row r="1" spans="1:21" ht="8.25" customHeight="1" x14ac:dyDescent="0.4">
      <c r="P1" s="13" t="s">
        <v>39</v>
      </c>
      <c r="Q1" s="13">
        <v>4312078</v>
      </c>
    </row>
    <row r="2" spans="1:21" ht="26.25" x14ac:dyDescent="0.4">
      <c r="B2" s="11" t="s">
        <v>78</v>
      </c>
      <c r="P2" s="13" t="s">
        <v>321</v>
      </c>
      <c r="Q2" s="13">
        <v>666666</v>
      </c>
    </row>
    <row r="3" spans="1:21" x14ac:dyDescent="0.4">
      <c r="B3" s="2"/>
      <c r="P3" s="13" t="s">
        <v>218</v>
      </c>
      <c r="Q3" s="13">
        <v>550687</v>
      </c>
    </row>
    <row r="4" spans="1:21" x14ac:dyDescent="0.4">
      <c r="B4" s="3" t="s">
        <v>32</v>
      </c>
      <c r="P4" s="13" t="s">
        <v>180</v>
      </c>
      <c r="Q4" s="13">
        <v>461221</v>
      </c>
    </row>
    <row r="5" spans="1:21" ht="20.25" customHeight="1" thickBot="1" x14ac:dyDescent="0.45">
      <c r="C5" s="4" t="s">
        <v>9</v>
      </c>
      <c r="I5" s="6" t="s">
        <v>358</v>
      </c>
      <c r="J5" s="49" t="s">
        <v>81</v>
      </c>
      <c r="P5" s="13" t="s">
        <v>346</v>
      </c>
      <c r="Q5" s="13">
        <v>445332</v>
      </c>
    </row>
    <row r="6" spans="1:21" ht="20.25" thickTop="1" thickBot="1" x14ac:dyDescent="0.45">
      <c r="C6" s="5"/>
      <c r="I6" s="6" t="s">
        <v>40</v>
      </c>
      <c r="P6" s="13" t="s">
        <v>289</v>
      </c>
      <c r="Q6" s="13">
        <v>428587</v>
      </c>
    </row>
    <row r="7" spans="1:21" ht="7.5" customHeight="1" thickTop="1" x14ac:dyDescent="0.4">
      <c r="C7" s="7"/>
      <c r="E7" s="1"/>
      <c r="F7" s="37"/>
      <c r="G7" s="37"/>
      <c r="H7" s="37"/>
      <c r="I7" s="37"/>
      <c r="P7" s="13" t="s">
        <v>201</v>
      </c>
      <c r="Q7" s="13">
        <v>406473</v>
      </c>
    </row>
    <row r="8" spans="1:21" x14ac:dyDescent="0.4">
      <c r="B8" s="6"/>
      <c r="C8" s="8" t="s">
        <v>133</v>
      </c>
      <c r="D8" s="52" t="s">
        <v>2</v>
      </c>
      <c r="E8" s="53"/>
      <c r="F8" s="52" t="s">
        <v>322</v>
      </c>
      <c r="G8" s="54"/>
      <c r="H8" s="54"/>
      <c r="I8" s="53"/>
      <c r="J8" s="38"/>
      <c r="K8" s="14" t="s">
        <v>1</v>
      </c>
      <c r="L8" s="14" t="s">
        <v>3</v>
      </c>
      <c r="M8" s="14" t="s">
        <v>4</v>
      </c>
      <c r="N8" s="14" t="s">
        <v>5</v>
      </c>
      <c r="O8" s="12"/>
      <c r="P8" s="13" t="s">
        <v>352</v>
      </c>
      <c r="Q8" s="13">
        <v>149957</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189</v>
      </c>
      <c r="Q9" s="13">
        <v>147986</v>
      </c>
    </row>
    <row r="10" spans="1:21" x14ac:dyDescent="0.4">
      <c r="C10" s="6"/>
      <c r="F10" s="1"/>
      <c r="J10" s="12"/>
      <c r="K10" s="43"/>
      <c r="L10" s="43"/>
      <c r="M10" s="44">
        <v>0</v>
      </c>
      <c r="N10" s="43"/>
      <c r="O10" s="12"/>
      <c r="P10" s="13" t="s">
        <v>317</v>
      </c>
      <c r="Q10" s="13">
        <v>138222</v>
      </c>
    </row>
    <row r="11" spans="1:21" s="15" customFormat="1" x14ac:dyDescent="0.4">
      <c r="A11" s="1"/>
      <c r="B11" s="1"/>
      <c r="C11" s="1"/>
      <c r="D11" s="1"/>
      <c r="F11" s="1" t="s">
        <v>8</v>
      </c>
      <c r="J11" s="12"/>
      <c r="K11" s="43"/>
      <c r="L11" s="43"/>
      <c r="M11" s="44" t="e">
        <f>M10+M9</f>
        <v>#N/A</v>
      </c>
      <c r="N11" s="43"/>
      <c r="O11" s="12"/>
      <c r="P11" s="13" t="s">
        <v>348</v>
      </c>
      <c r="Q11" s="13">
        <v>104349</v>
      </c>
      <c r="R11" s="1"/>
      <c r="S11" s="1"/>
      <c r="T11" s="1"/>
      <c r="U11" s="1"/>
    </row>
    <row r="12" spans="1:21" s="15" customFormat="1" x14ac:dyDescent="0.4">
      <c r="A12" s="1"/>
      <c r="B12" s="1"/>
      <c r="C12" s="1"/>
      <c r="D12" s="1"/>
      <c r="F12" s="1" t="s">
        <v>135</v>
      </c>
      <c r="J12" s="12"/>
      <c r="K12" s="43"/>
      <c r="L12" s="43"/>
      <c r="M12" s="44"/>
      <c r="N12" s="43"/>
      <c r="O12" s="12"/>
      <c r="P12" s="13" t="s">
        <v>318</v>
      </c>
      <c r="Q12" s="13">
        <v>83592</v>
      </c>
      <c r="R12" s="1"/>
      <c r="S12" s="1"/>
      <c r="T12" s="1"/>
      <c r="U12" s="1"/>
    </row>
    <row r="13" spans="1:21" s="15" customFormat="1" x14ac:dyDescent="0.4">
      <c r="A13" s="1"/>
      <c r="B13" s="1"/>
      <c r="C13" s="1"/>
      <c r="D13" s="1"/>
      <c r="F13" s="1"/>
      <c r="J13" s="12"/>
      <c r="K13" s="43"/>
      <c r="L13" s="43"/>
      <c r="M13" s="44"/>
      <c r="N13" s="43"/>
      <c r="O13" s="12"/>
      <c r="P13" s="13" t="s">
        <v>163</v>
      </c>
      <c r="Q13" s="13">
        <v>66968</v>
      </c>
      <c r="R13" s="1"/>
      <c r="S13" s="1"/>
      <c r="T13" s="1"/>
      <c r="U13" s="1"/>
    </row>
    <row r="14" spans="1:21" s="15" customFormat="1" x14ac:dyDescent="0.4">
      <c r="A14" s="1"/>
      <c r="B14" s="3" t="s">
        <v>134</v>
      </c>
      <c r="C14" s="1"/>
      <c r="D14" s="1"/>
      <c r="J14" s="12"/>
      <c r="K14" s="12"/>
      <c r="L14" s="12"/>
      <c r="M14" s="12"/>
      <c r="N14" s="12"/>
      <c r="O14" s="12"/>
      <c r="P14" s="13" t="s">
        <v>227</v>
      </c>
      <c r="Q14" s="13">
        <v>63030</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10</v>
      </c>
      <c r="Q15" s="13">
        <v>56296</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333</v>
      </c>
      <c r="Q16" s="13">
        <v>48013</v>
      </c>
      <c r="R16" s="1"/>
      <c r="S16" s="1"/>
      <c r="T16" s="1"/>
      <c r="U16" s="1"/>
    </row>
    <row r="17" spans="1:21" s="15" customFormat="1" ht="19.5" thickTop="1" x14ac:dyDescent="0.4">
      <c r="A17" s="1"/>
      <c r="B17" s="1"/>
      <c r="C17" s="10" t="s">
        <v>30</v>
      </c>
      <c r="D17" s="1"/>
      <c r="F17" s="1"/>
      <c r="J17" s="12"/>
      <c r="K17" s="43"/>
      <c r="L17" s="43"/>
      <c r="M17" s="44">
        <v>0</v>
      </c>
      <c r="N17" s="43"/>
      <c r="O17" s="12"/>
      <c r="P17" s="13" t="s">
        <v>349</v>
      </c>
      <c r="Q17" s="13">
        <v>44779</v>
      </c>
      <c r="R17" s="1"/>
      <c r="S17" s="1"/>
      <c r="T17" s="1"/>
      <c r="U17" s="1"/>
    </row>
    <row r="18" spans="1:21" s="15" customFormat="1" x14ac:dyDescent="0.4">
      <c r="A18" s="1"/>
      <c r="B18" s="1"/>
      <c r="C18" s="1"/>
      <c r="D18" s="1"/>
      <c r="F18" s="1" t="s">
        <v>8</v>
      </c>
      <c r="J18" s="12"/>
      <c r="K18" s="43"/>
      <c r="L18" s="43"/>
      <c r="M18" s="44">
        <f>M17+M16</f>
        <v>44756.250000000007</v>
      </c>
      <c r="N18" s="43"/>
      <c r="O18" s="12"/>
      <c r="P18" s="13" t="s">
        <v>220</v>
      </c>
      <c r="Q18" s="13">
        <v>39796</v>
      </c>
      <c r="R18" s="1"/>
      <c r="S18" s="1"/>
      <c r="T18" s="1"/>
      <c r="U18" s="1"/>
    </row>
    <row r="19" spans="1:21" s="15" customFormat="1" x14ac:dyDescent="0.4">
      <c r="A19" s="1"/>
      <c r="B19" s="1"/>
      <c r="C19" s="1"/>
      <c r="D19" s="1"/>
      <c r="J19" s="12"/>
      <c r="K19" s="12"/>
      <c r="L19" s="12"/>
      <c r="M19" s="12"/>
      <c r="N19" s="12"/>
      <c r="O19" s="12"/>
      <c r="P19" s="13" t="s">
        <v>340</v>
      </c>
      <c r="Q19" s="13">
        <v>33008</v>
      </c>
      <c r="R19" s="1"/>
      <c r="S19" s="1"/>
      <c r="T19" s="1"/>
      <c r="U19" s="1"/>
    </row>
    <row r="20" spans="1:21" s="15" customFormat="1" x14ac:dyDescent="0.4">
      <c r="A20" s="1"/>
      <c r="B20" s="1"/>
      <c r="C20" s="1"/>
      <c r="D20" s="1"/>
      <c r="J20" s="1"/>
      <c r="K20" s="1"/>
      <c r="L20" s="1"/>
      <c r="M20" s="1"/>
      <c r="N20" s="1"/>
      <c r="O20" s="1"/>
      <c r="P20" s="13" t="s">
        <v>200</v>
      </c>
      <c r="Q20" s="13">
        <v>31607</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228</v>
      </c>
      <c r="Q21" s="13">
        <v>28996</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84</v>
      </c>
      <c r="Q22" s="13">
        <v>25876</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187</v>
      </c>
      <c r="Q23" s="13">
        <v>25248</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334</v>
      </c>
      <c r="Q24" s="13">
        <v>21591</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167</v>
      </c>
      <c r="Q25" s="13">
        <v>20533</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20</v>
      </c>
      <c r="Q26" s="13">
        <v>20130</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216</v>
      </c>
      <c r="Q27" s="13">
        <v>14138</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343</v>
      </c>
      <c r="Q28" s="13">
        <v>12982</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342</v>
      </c>
      <c r="Q29" s="13">
        <v>12511</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350</v>
      </c>
      <c r="Q30" s="13">
        <v>12448</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257</v>
      </c>
      <c r="Q31" s="13">
        <v>12376</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208</v>
      </c>
      <c r="Q32" s="13">
        <v>12211</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251</v>
      </c>
      <c r="Q33" s="13">
        <v>10492</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246</v>
      </c>
      <c r="Q34" s="13">
        <v>9665</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197</v>
      </c>
      <c r="Q35" s="13">
        <v>9228</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347</v>
      </c>
      <c r="Q36" s="13">
        <v>7857</v>
      </c>
      <c r="R36" s="1"/>
      <c r="S36" s="1"/>
      <c r="T36" s="1"/>
      <c r="U36" s="1"/>
    </row>
    <row r="37" spans="1:21" s="15" customFormat="1" x14ac:dyDescent="0.4">
      <c r="A37" s="1"/>
      <c r="B37" s="17"/>
      <c r="C37" s="17"/>
      <c r="D37" s="17"/>
      <c r="E37" s="17"/>
      <c r="F37" s="17"/>
      <c r="G37" s="17"/>
      <c r="H37" s="17"/>
      <c r="I37" s="17"/>
      <c r="J37" s="17"/>
      <c r="K37" s="17"/>
      <c r="L37" s="17"/>
      <c r="M37" s="17"/>
      <c r="N37" s="17"/>
      <c r="O37" s="1"/>
      <c r="P37" s="13" t="s">
        <v>112</v>
      </c>
      <c r="Q37" s="13">
        <v>7434</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107</v>
      </c>
      <c r="Q38" s="13">
        <v>6934</v>
      </c>
      <c r="R38" s="1"/>
      <c r="S38" s="1"/>
      <c r="T38" s="1"/>
      <c r="U38" s="1"/>
    </row>
    <row r="39" spans="1:21" s="15" customFormat="1" x14ac:dyDescent="0.4">
      <c r="A39" s="1"/>
      <c r="B39" s="1"/>
      <c r="C39" s="1"/>
      <c r="D39" s="1"/>
      <c r="J39" s="1"/>
      <c r="K39" s="1"/>
      <c r="L39" s="1"/>
      <c r="M39" s="1"/>
      <c r="N39" s="1"/>
      <c r="O39" s="1"/>
      <c r="P39" s="13" t="s">
        <v>219</v>
      </c>
      <c r="Q39" s="13">
        <v>5946</v>
      </c>
      <c r="R39" s="1"/>
      <c r="S39" s="1"/>
      <c r="T39" s="1"/>
      <c r="U39" s="1"/>
    </row>
    <row r="40" spans="1:21" s="15" customFormat="1" x14ac:dyDescent="0.4">
      <c r="A40" s="1"/>
      <c r="B40" s="1"/>
      <c r="C40" s="1"/>
      <c r="D40" s="1"/>
      <c r="J40" s="1"/>
      <c r="K40" s="1"/>
      <c r="L40" s="1"/>
      <c r="M40" s="1"/>
      <c r="N40" s="1"/>
      <c r="O40" s="1"/>
      <c r="P40" s="13" t="s">
        <v>327</v>
      </c>
      <c r="Q40" s="13">
        <v>5800</v>
      </c>
      <c r="R40" s="1"/>
      <c r="S40" s="1"/>
      <c r="T40" s="1"/>
      <c r="U40" s="1"/>
    </row>
    <row r="41" spans="1:21" s="15" customFormat="1" x14ac:dyDescent="0.4">
      <c r="A41" s="1"/>
      <c r="B41" s="1"/>
      <c r="C41" s="1"/>
      <c r="D41" s="1"/>
      <c r="J41" s="1"/>
      <c r="K41" s="1"/>
      <c r="L41" s="1"/>
      <c r="M41" s="1"/>
      <c r="N41" s="1"/>
      <c r="O41" s="1"/>
      <c r="P41" s="13" t="s">
        <v>239</v>
      </c>
      <c r="Q41" s="13">
        <v>5265</v>
      </c>
      <c r="R41" s="1"/>
      <c r="S41" s="1"/>
      <c r="T41" s="1"/>
      <c r="U41" s="1"/>
    </row>
    <row r="42" spans="1:21" s="15" customFormat="1" x14ac:dyDescent="0.4">
      <c r="A42" s="1"/>
      <c r="B42" s="1"/>
      <c r="C42" s="1"/>
      <c r="D42" s="1"/>
      <c r="J42" s="1"/>
      <c r="K42" s="1"/>
      <c r="L42" s="1"/>
      <c r="M42" s="1"/>
      <c r="N42" s="1"/>
      <c r="O42" s="1"/>
      <c r="P42" s="13" t="s">
        <v>11</v>
      </c>
      <c r="Q42" s="13">
        <v>4853</v>
      </c>
      <c r="R42" s="1"/>
      <c r="S42" s="1"/>
      <c r="T42" s="1"/>
      <c r="U42" s="1"/>
    </row>
    <row r="43" spans="1:21" s="15" customFormat="1" x14ac:dyDescent="0.4">
      <c r="A43" s="1"/>
      <c r="B43" s="1"/>
      <c r="C43" s="1"/>
      <c r="D43" s="1"/>
      <c r="J43" s="1"/>
      <c r="K43" s="1"/>
      <c r="L43" s="1"/>
      <c r="M43" s="1"/>
      <c r="N43" s="1"/>
      <c r="O43" s="1"/>
      <c r="P43" s="13" t="s">
        <v>295</v>
      </c>
      <c r="Q43" s="13">
        <v>4180</v>
      </c>
      <c r="R43" s="1"/>
      <c r="S43" s="1"/>
      <c r="T43" s="1"/>
      <c r="U43" s="1"/>
    </row>
    <row r="44" spans="1:21" s="15" customFormat="1" x14ac:dyDescent="0.4">
      <c r="A44" s="1"/>
      <c r="B44" s="1"/>
      <c r="C44" s="1"/>
      <c r="D44" s="1"/>
      <c r="J44" s="1"/>
      <c r="K44" s="1"/>
      <c r="L44" s="1"/>
      <c r="M44" s="1"/>
      <c r="N44" s="1"/>
      <c r="O44" s="1"/>
      <c r="P44" s="13" t="s">
        <v>353</v>
      </c>
      <c r="Q44" s="13">
        <v>4100</v>
      </c>
      <c r="R44" s="1"/>
      <c r="S44" s="1"/>
      <c r="T44" s="1"/>
      <c r="U44" s="1"/>
    </row>
    <row r="45" spans="1:21" s="15" customFormat="1" x14ac:dyDescent="0.4">
      <c r="A45" s="1"/>
      <c r="B45" s="1"/>
      <c r="C45" s="1"/>
      <c r="D45" s="1"/>
      <c r="J45" s="1"/>
      <c r="K45" s="1"/>
      <c r="L45" s="1"/>
      <c r="M45" s="1"/>
      <c r="N45" s="1"/>
      <c r="O45" s="1"/>
      <c r="P45" s="13" t="s">
        <v>331</v>
      </c>
      <c r="Q45" s="13">
        <v>3930</v>
      </c>
      <c r="R45" s="1"/>
      <c r="S45" s="1"/>
      <c r="T45" s="1"/>
      <c r="U45" s="1"/>
    </row>
    <row r="46" spans="1:21" s="15" customFormat="1" x14ac:dyDescent="0.4">
      <c r="A46" s="1"/>
      <c r="B46" s="1"/>
      <c r="C46" s="1"/>
      <c r="D46" s="1"/>
      <c r="J46" s="1"/>
      <c r="K46" s="1"/>
      <c r="L46" s="1"/>
      <c r="M46" s="1"/>
      <c r="N46" s="1"/>
      <c r="O46" s="1"/>
      <c r="P46" s="13" t="s">
        <v>82</v>
      </c>
      <c r="Q46" s="13">
        <v>3839</v>
      </c>
      <c r="R46" s="1"/>
      <c r="S46" s="1"/>
      <c r="T46" s="1"/>
      <c r="U46" s="1"/>
    </row>
    <row r="47" spans="1:21" s="15" customFormat="1" x14ac:dyDescent="0.4">
      <c r="A47" s="1"/>
      <c r="B47" s="1"/>
      <c r="C47" s="1"/>
      <c r="D47" s="1"/>
      <c r="J47" s="1"/>
      <c r="K47" s="1"/>
      <c r="L47" s="1"/>
      <c r="M47" s="1"/>
      <c r="N47" s="1"/>
      <c r="O47" s="1"/>
      <c r="P47" s="13" t="s">
        <v>202</v>
      </c>
      <c r="Q47" s="13">
        <v>3400</v>
      </c>
      <c r="R47" s="1"/>
      <c r="S47" s="1"/>
      <c r="T47" s="1"/>
      <c r="U47" s="1"/>
    </row>
    <row r="48" spans="1:21" s="15" customFormat="1" x14ac:dyDescent="0.4">
      <c r="A48" s="1"/>
      <c r="B48" s="1"/>
      <c r="C48" s="1"/>
      <c r="D48" s="1"/>
      <c r="J48" s="1"/>
      <c r="K48" s="1"/>
      <c r="L48" s="1"/>
      <c r="M48" s="1"/>
      <c r="N48" s="1"/>
      <c r="O48" s="1"/>
      <c r="P48" s="13" t="s">
        <v>356</v>
      </c>
      <c r="Q48" s="13">
        <v>3390</v>
      </c>
      <c r="R48" s="1"/>
      <c r="S48" s="1"/>
      <c r="T48" s="1"/>
      <c r="U48" s="1"/>
    </row>
    <row r="49" spans="1:21" s="15" customFormat="1" x14ac:dyDescent="0.4">
      <c r="A49" s="1"/>
      <c r="B49" s="1"/>
      <c r="C49" s="1"/>
      <c r="D49" s="1"/>
      <c r="J49" s="1"/>
      <c r="K49" s="1"/>
      <c r="L49" s="1"/>
      <c r="M49" s="1"/>
      <c r="N49" s="1"/>
      <c r="O49" s="1"/>
      <c r="P49" s="13" t="s">
        <v>165</v>
      </c>
      <c r="Q49" s="13">
        <v>3190</v>
      </c>
      <c r="R49" s="1"/>
      <c r="S49" s="1"/>
      <c r="T49" s="1"/>
      <c r="U49" s="1"/>
    </row>
    <row r="50" spans="1:21" s="15" customFormat="1" x14ac:dyDescent="0.4">
      <c r="A50" s="1"/>
      <c r="B50" s="1"/>
      <c r="C50" s="1"/>
      <c r="D50" s="1"/>
      <c r="J50" s="1"/>
      <c r="K50" s="1"/>
      <c r="L50" s="1"/>
      <c r="M50" s="1"/>
      <c r="N50" s="1"/>
      <c r="O50" s="1"/>
      <c r="P50" s="13" t="s">
        <v>354</v>
      </c>
      <c r="Q50" s="13">
        <v>2369</v>
      </c>
      <c r="R50" s="1"/>
      <c r="S50" s="1"/>
      <c r="T50" s="1"/>
      <c r="U50" s="1"/>
    </row>
    <row r="51" spans="1:21" s="15" customFormat="1" x14ac:dyDescent="0.4">
      <c r="A51" s="1"/>
      <c r="B51" s="1"/>
      <c r="C51" s="1"/>
      <c r="D51" s="1"/>
      <c r="J51" s="1"/>
      <c r="K51" s="1"/>
      <c r="L51" s="1"/>
      <c r="M51" s="1"/>
      <c r="N51" s="1"/>
      <c r="O51" s="1"/>
      <c r="P51" s="13" t="s">
        <v>46</v>
      </c>
      <c r="Q51" s="13">
        <v>2310</v>
      </c>
      <c r="R51" s="1"/>
      <c r="S51" s="1"/>
      <c r="T51" s="1"/>
      <c r="U51" s="1"/>
    </row>
    <row r="52" spans="1:21" s="15" customFormat="1" x14ac:dyDescent="0.4">
      <c r="A52" s="1"/>
      <c r="B52" s="1"/>
      <c r="C52" s="1"/>
      <c r="D52" s="1"/>
      <c r="J52" s="1"/>
      <c r="K52" s="1"/>
      <c r="L52" s="1"/>
      <c r="M52" s="1"/>
      <c r="N52" s="1"/>
      <c r="O52" s="1"/>
      <c r="P52" s="13" t="s">
        <v>308</v>
      </c>
      <c r="Q52" s="13">
        <v>2250</v>
      </c>
      <c r="R52" s="1"/>
      <c r="S52" s="1"/>
      <c r="T52" s="1"/>
      <c r="U52" s="1"/>
    </row>
    <row r="53" spans="1:21" x14ac:dyDescent="0.4">
      <c r="P53" s="13" t="s">
        <v>265</v>
      </c>
      <c r="Q53" s="13">
        <v>2182</v>
      </c>
    </row>
    <row r="54" spans="1:21" x14ac:dyDescent="0.4">
      <c r="P54" s="13" t="s">
        <v>253</v>
      </c>
      <c r="Q54" s="13">
        <v>2140</v>
      </c>
    </row>
    <row r="55" spans="1:21" x14ac:dyDescent="0.4">
      <c r="P55" s="13" t="s">
        <v>330</v>
      </c>
      <c r="Q55" s="13">
        <v>1692</v>
      </c>
    </row>
    <row r="56" spans="1:21" x14ac:dyDescent="0.4">
      <c r="P56" s="13" t="s">
        <v>225</v>
      </c>
      <c r="Q56" s="13">
        <v>1580</v>
      </c>
    </row>
    <row r="57" spans="1:21" x14ac:dyDescent="0.4">
      <c r="P57" s="13" t="s">
        <v>247</v>
      </c>
      <c r="Q57" s="13">
        <v>1453</v>
      </c>
    </row>
    <row r="58" spans="1:21" x14ac:dyDescent="0.4">
      <c r="P58" s="13" t="s">
        <v>231</v>
      </c>
      <c r="Q58" s="13">
        <v>1350</v>
      </c>
    </row>
    <row r="59" spans="1:21" x14ac:dyDescent="0.4">
      <c r="P59" s="13" t="s">
        <v>234</v>
      </c>
      <c r="Q59" s="13">
        <v>1200</v>
      </c>
    </row>
    <row r="60" spans="1:21" x14ac:dyDescent="0.4">
      <c r="P60" s="13" t="s">
        <v>176</v>
      </c>
      <c r="Q60" s="13">
        <v>1120</v>
      </c>
    </row>
    <row r="61" spans="1:21" x14ac:dyDescent="0.4">
      <c r="P61" s="13" t="s">
        <v>16</v>
      </c>
      <c r="Q61" s="13">
        <v>1070</v>
      </c>
    </row>
    <row r="62" spans="1:21" x14ac:dyDescent="0.4">
      <c r="P62" s="13" t="s">
        <v>168</v>
      </c>
      <c r="Q62" s="13">
        <v>1007</v>
      </c>
    </row>
    <row r="63" spans="1:21" x14ac:dyDescent="0.4">
      <c r="P63" s="13" t="s">
        <v>17</v>
      </c>
      <c r="Q63" s="13">
        <v>1000</v>
      </c>
    </row>
    <row r="64" spans="1:21" x14ac:dyDescent="0.4">
      <c r="P64" s="13" t="s">
        <v>191</v>
      </c>
      <c r="Q64" s="13">
        <v>910</v>
      </c>
    </row>
    <row r="65" spans="16:17" x14ac:dyDescent="0.4">
      <c r="P65" s="13" t="s">
        <v>303</v>
      </c>
      <c r="Q65" s="13">
        <v>850</v>
      </c>
    </row>
    <row r="66" spans="16:17" x14ac:dyDescent="0.4">
      <c r="P66" s="13" t="s">
        <v>153</v>
      </c>
      <c r="Q66" s="13">
        <v>820</v>
      </c>
    </row>
    <row r="67" spans="16:17" x14ac:dyDescent="0.4">
      <c r="P67" s="13" t="s">
        <v>226</v>
      </c>
      <c r="Q67" s="13">
        <v>803</v>
      </c>
    </row>
    <row r="68" spans="16:17" x14ac:dyDescent="0.4">
      <c r="P68" s="13" t="s">
        <v>355</v>
      </c>
      <c r="Q68" s="13">
        <v>420</v>
      </c>
    </row>
    <row r="69" spans="16:17" x14ac:dyDescent="0.4">
      <c r="P69" s="13" t="s">
        <v>357</v>
      </c>
      <c r="Q69" s="13">
        <v>100</v>
      </c>
    </row>
    <row r="70" spans="16:17" x14ac:dyDescent="0.4">
      <c r="P70" s="13" t="s">
        <v>301</v>
      </c>
      <c r="Q70" s="13">
        <v>100</v>
      </c>
    </row>
    <row r="71" spans="16:17" x14ac:dyDescent="0.4">
      <c r="P71" s="13" t="s">
        <v>312</v>
      </c>
      <c r="Q71" s="13">
        <v>100</v>
      </c>
    </row>
    <row r="72" spans="16:17" x14ac:dyDescent="0.4">
      <c r="P72" s="13" t="s">
        <v>97</v>
      </c>
      <c r="Q72" s="13">
        <v>50</v>
      </c>
    </row>
    <row r="73" spans="16:17" x14ac:dyDescent="0.4">
      <c r="P73" s="13" t="s">
        <v>25</v>
      </c>
      <c r="Q73" s="13">
        <v>50</v>
      </c>
    </row>
    <row r="74" spans="16:17" x14ac:dyDescent="0.4">
      <c r="P74" s="13" t="s">
        <v>26</v>
      </c>
      <c r="Q74" s="13">
        <v>40</v>
      </c>
    </row>
  </sheetData>
  <sheetProtection algorithmName="SHA-512" hashValue="EU0GcdD0pKY5y2KiuVLTnOyScVnddb24O8NAoCASY9TlSaI9OggrKID0OcIxSe6liwA70a0qXYgjtuzPste5BQ==" saltValue="ST+AwsIOoABmXkKiqlOekQ=="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8DA0D-AB41-4DE9-8E08-F4269E1742A8}">
  <dimension ref="A1:R68"/>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7" width="9" style="13"/>
    <col min="18" max="18" width="9" style="15"/>
    <col min="19" max="16384" width="9" style="1"/>
  </cols>
  <sheetData>
    <row r="1" spans="1:17" ht="8.25" customHeight="1" x14ac:dyDescent="0.4">
      <c r="P1" s="13" t="s">
        <v>39</v>
      </c>
      <c r="Q1" s="13">
        <v>5703277</v>
      </c>
    </row>
    <row r="2" spans="1:17" ht="26.25" x14ac:dyDescent="0.4">
      <c r="B2" s="11" t="s">
        <v>78</v>
      </c>
      <c r="P2" s="13" t="s">
        <v>161</v>
      </c>
      <c r="Q2" s="13">
        <v>1604052</v>
      </c>
    </row>
    <row r="3" spans="1:17" x14ac:dyDescent="0.4">
      <c r="B3" s="2"/>
      <c r="P3" s="13" t="s">
        <v>148</v>
      </c>
      <c r="Q3" s="13">
        <v>750432</v>
      </c>
    </row>
    <row r="4" spans="1:17" x14ac:dyDescent="0.4">
      <c r="B4" s="3" t="s">
        <v>32</v>
      </c>
      <c r="P4" s="13" t="s">
        <v>142</v>
      </c>
      <c r="Q4" s="13">
        <v>729770</v>
      </c>
    </row>
    <row r="5" spans="1:17" ht="20.25" customHeight="1" thickBot="1" x14ac:dyDescent="0.45">
      <c r="C5" s="4" t="s">
        <v>9</v>
      </c>
      <c r="I5" s="6" t="s">
        <v>195</v>
      </c>
      <c r="J5" s="49" t="s">
        <v>81</v>
      </c>
      <c r="P5" s="13" t="s">
        <v>163</v>
      </c>
      <c r="Q5" s="13">
        <v>676212</v>
      </c>
    </row>
    <row r="6" spans="1:17" ht="20.25" thickTop="1" thickBot="1" x14ac:dyDescent="0.45">
      <c r="C6" s="5"/>
      <c r="I6" s="6" t="s">
        <v>40</v>
      </c>
      <c r="P6" s="13" t="s">
        <v>86</v>
      </c>
      <c r="Q6" s="13">
        <v>321405</v>
      </c>
    </row>
    <row r="7" spans="1:17" ht="7.5" customHeight="1" thickTop="1" x14ac:dyDescent="0.4">
      <c r="C7" s="7"/>
      <c r="E7" s="1"/>
      <c r="F7" s="37"/>
      <c r="G7" s="37"/>
      <c r="H7" s="37"/>
      <c r="I7" s="37"/>
      <c r="P7" s="13" t="s">
        <v>10</v>
      </c>
      <c r="Q7" s="13">
        <v>234002</v>
      </c>
    </row>
    <row r="8" spans="1:17" x14ac:dyDescent="0.4">
      <c r="B8" s="6"/>
      <c r="C8" s="8" t="s">
        <v>133</v>
      </c>
      <c r="D8" s="52" t="s">
        <v>2</v>
      </c>
      <c r="E8" s="53"/>
      <c r="F8" s="52" t="s">
        <v>4</v>
      </c>
      <c r="G8" s="54"/>
      <c r="H8" s="54"/>
      <c r="I8" s="53"/>
      <c r="J8" s="38"/>
      <c r="K8" s="14" t="s">
        <v>1</v>
      </c>
      <c r="L8" s="14" t="s">
        <v>3</v>
      </c>
      <c r="M8" s="14" t="s">
        <v>4</v>
      </c>
      <c r="N8" s="14" t="s">
        <v>5</v>
      </c>
      <c r="O8" s="12"/>
      <c r="P8" s="13" t="s">
        <v>190</v>
      </c>
      <c r="Q8" s="13">
        <v>180139</v>
      </c>
    </row>
    <row r="9" spans="1:17"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187</v>
      </c>
      <c r="Q9" s="13">
        <v>151696</v>
      </c>
    </row>
    <row r="10" spans="1:17" x14ac:dyDescent="0.4">
      <c r="C10" s="6"/>
      <c r="F10" s="1" t="s">
        <v>7</v>
      </c>
      <c r="J10" s="12"/>
      <c r="K10" s="43"/>
      <c r="L10" s="43"/>
      <c r="M10" s="44">
        <v>0</v>
      </c>
      <c r="N10" s="43"/>
      <c r="O10" s="12"/>
      <c r="P10" s="13" t="s">
        <v>42</v>
      </c>
      <c r="Q10" s="13">
        <v>116699</v>
      </c>
    </row>
    <row r="11" spans="1:17" s="15" customFormat="1" x14ac:dyDescent="0.4">
      <c r="A11" s="1"/>
      <c r="B11" s="1"/>
      <c r="C11" s="1"/>
      <c r="D11" s="1"/>
      <c r="F11" s="1" t="s">
        <v>8</v>
      </c>
      <c r="J11" s="12"/>
      <c r="K11" s="43"/>
      <c r="L11" s="43"/>
      <c r="M11" s="44" t="e">
        <f>M10+M9</f>
        <v>#N/A</v>
      </c>
      <c r="N11" s="43"/>
      <c r="O11" s="12"/>
      <c r="P11" s="13" t="s">
        <v>188</v>
      </c>
      <c r="Q11" s="13">
        <v>93511</v>
      </c>
    </row>
    <row r="12" spans="1:17" s="15" customFormat="1" x14ac:dyDescent="0.4">
      <c r="A12" s="1"/>
      <c r="B12" s="1"/>
      <c r="C12" s="1"/>
      <c r="D12" s="1"/>
      <c r="F12" s="1" t="s">
        <v>135</v>
      </c>
      <c r="J12" s="12"/>
      <c r="K12" s="43"/>
      <c r="L12" s="43"/>
      <c r="M12" s="44"/>
      <c r="N12" s="43"/>
      <c r="O12" s="12"/>
      <c r="P12" s="13" t="s">
        <v>182</v>
      </c>
      <c r="Q12" s="13">
        <v>91933</v>
      </c>
    </row>
    <row r="13" spans="1:17" s="15" customFormat="1" x14ac:dyDescent="0.4">
      <c r="A13" s="1"/>
      <c r="B13" s="1"/>
      <c r="C13" s="1"/>
      <c r="D13" s="1"/>
      <c r="F13" s="1"/>
      <c r="J13" s="12"/>
      <c r="K13" s="43"/>
      <c r="L13" s="43"/>
      <c r="M13" s="44"/>
      <c r="N13" s="43"/>
      <c r="O13" s="12"/>
      <c r="P13" s="13" t="s">
        <v>100</v>
      </c>
      <c r="Q13" s="13">
        <v>68915</v>
      </c>
    </row>
    <row r="14" spans="1:17" s="15" customFormat="1" x14ac:dyDescent="0.4">
      <c r="A14" s="1"/>
      <c r="B14" s="3" t="s">
        <v>134</v>
      </c>
      <c r="C14" s="1"/>
      <c r="D14" s="1"/>
      <c r="J14" s="12"/>
      <c r="K14" s="12"/>
      <c r="L14" s="12"/>
      <c r="M14" s="12"/>
      <c r="N14" s="12"/>
      <c r="O14" s="12"/>
      <c r="P14" s="13" t="s">
        <v>174</v>
      </c>
      <c r="Q14" s="13">
        <v>61643</v>
      </c>
    </row>
    <row r="15" spans="1:17" s="15" customFormat="1" ht="19.5" thickBot="1" x14ac:dyDescent="0.45">
      <c r="A15" s="1"/>
      <c r="B15" s="1"/>
      <c r="C15" s="36" t="s">
        <v>133</v>
      </c>
      <c r="D15" s="60" t="s">
        <v>2</v>
      </c>
      <c r="E15" s="61"/>
      <c r="F15" s="60" t="s">
        <v>4</v>
      </c>
      <c r="G15" s="62"/>
      <c r="H15" s="62"/>
      <c r="I15" s="61"/>
      <c r="J15" s="12"/>
      <c r="K15" s="14" t="s">
        <v>1</v>
      </c>
      <c r="L15" s="14" t="s">
        <v>3</v>
      </c>
      <c r="M15" s="14" t="s">
        <v>4</v>
      </c>
      <c r="N15" s="14" t="s">
        <v>5</v>
      </c>
      <c r="O15" s="12"/>
      <c r="P15" s="13" t="s">
        <v>180</v>
      </c>
      <c r="Q15" s="13">
        <v>50096</v>
      </c>
    </row>
    <row r="16" spans="1:17"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191</v>
      </c>
      <c r="Q16" s="13">
        <v>49762</v>
      </c>
    </row>
    <row r="17" spans="1:17" s="15" customFormat="1" ht="19.5" thickTop="1" x14ac:dyDescent="0.4">
      <c r="A17" s="1"/>
      <c r="B17" s="1"/>
      <c r="C17" s="10" t="s">
        <v>30</v>
      </c>
      <c r="D17" s="1"/>
      <c r="F17" s="1" t="s">
        <v>7</v>
      </c>
      <c r="J17" s="12"/>
      <c r="K17" s="43"/>
      <c r="L17" s="43"/>
      <c r="M17" s="44">
        <v>0</v>
      </c>
      <c r="N17" s="43"/>
      <c r="O17" s="12"/>
      <c r="P17" s="13" t="s">
        <v>82</v>
      </c>
      <c r="Q17" s="13">
        <v>48579</v>
      </c>
    </row>
    <row r="18" spans="1:17" s="15" customFormat="1" x14ac:dyDescent="0.4">
      <c r="A18" s="1"/>
      <c r="B18" s="1"/>
      <c r="C18" s="1"/>
      <c r="D18" s="1"/>
      <c r="F18" s="1" t="s">
        <v>8</v>
      </c>
      <c r="J18" s="12"/>
      <c r="K18" s="43"/>
      <c r="L18" s="43"/>
      <c r="M18" s="44">
        <f>M17+M16</f>
        <v>44756.250000000007</v>
      </c>
      <c r="N18" s="43"/>
      <c r="O18" s="12"/>
      <c r="P18" s="13" t="s">
        <v>177</v>
      </c>
      <c r="Q18" s="13">
        <v>44654</v>
      </c>
    </row>
    <row r="19" spans="1:17" s="15" customFormat="1" x14ac:dyDescent="0.4">
      <c r="A19" s="1"/>
      <c r="B19" s="1"/>
      <c r="C19" s="1"/>
      <c r="D19" s="1"/>
      <c r="J19" s="12"/>
      <c r="K19" s="12"/>
      <c r="L19" s="12"/>
      <c r="M19" s="12"/>
      <c r="N19" s="12"/>
      <c r="O19" s="12"/>
      <c r="P19" s="13" t="s">
        <v>158</v>
      </c>
      <c r="Q19" s="13">
        <v>42005</v>
      </c>
    </row>
    <row r="20" spans="1:17" s="15" customFormat="1" x14ac:dyDescent="0.4">
      <c r="A20" s="1"/>
      <c r="B20" s="1"/>
      <c r="C20" s="1"/>
      <c r="D20" s="1"/>
      <c r="J20" s="1"/>
      <c r="K20" s="1"/>
      <c r="L20" s="1"/>
      <c r="M20" s="1"/>
      <c r="N20" s="1"/>
      <c r="O20" s="1"/>
      <c r="P20" s="13" t="s">
        <v>153</v>
      </c>
      <c r="Q20" s="13">
        <v>39497</v>
      </c>
    </row>
    <row r="21" spans="1:17" s="15" customFormat="1" ht="25.5" x14ac:dyDescent="0.4">
      <c r="A21" s="1"/>
      <c r="B21" s="16" t="s">
        <v>127</v>
      </c>
      <c r="C21" s="17"/>
      <c r="D21" s="17"/>
      <c r="E21" s="17"/>
      <c r="F21" s="17"/>
      <c r="G21" s="17"/>
      <c r="H21" s="17"/>
      <c r="I21" s="17"/>
      <c r="J21" s="17"/>
      <c r="K21" s="17"/>
      <c r="L21" s="17"/>
      <c r="M21" s="17"/>
      <c r="N21" s="17"/>
      <c r="O21" s="1"/>
      <c r="P21" s="13" t="s">
        <v>84</v>
      </c>
      <c r="Q21" s="13">
        <v>35757</v>
      </c>
    </row>
    <row r="22" spans="1:17" s="15" customFormat="1" ht="12" customHeight="1" thickBot="1" x14ac:dyDescent="0.45">
      <c r="A22" s="1"/>
      <c r="B22" s="17"/>
      <c r="C22" s="17"/>
      <c r="D22" s="17"/>
      <c r="E22" s="17"/>
      <c r="F22" s="17"/>
      <c r="G22" s="17"/>
      <c r="H22" s="17"/>
      <c r="I22" s="17"/>
      <c r="J22" s="17"/>
      <c r="K22" s="17"/>
      <c r="L22" s="17"/>
      <c r="M22" s="17"/>
      <c r="N22" s="17"/>
      <c r="O22" s="1"/>
      <c r="P22" s="13" t="s">
        <v>183</v>
      </c>
      <c r="Q22" s="13">
        <v>26808</v>
      </c>
    </row>
    <row r="23" spans="1:17" s="15" customFormat="1" x14ac:dyDescent="0.4">
      <c r="A23" s="1"/>
      <c r="B23" s="64"/>
      <c r="C23" s="65"/>
      <c r="D23" s="68" t="s">
        <v>52</v>
      </c>
      <c r="E23" s="69"/>
      <c r="F23" s="69"/>
      <c r="G23" s="69"/>
      <c r="H23" s="69"/>
      <c r="I23" s="69"/>
      <c r="J23" s="69"/>
      <c r="K23" s="69"/>
      <c r="L23" s="69"/>
      <c r="M23" s="69"/>
      <c r="N23" s="70"/>
      <c r="O23" s="1"/>
      <c r="P23" s="13" t="s">
        <v>176</v>
      </c>
      <c r="Q23" s="13">
        <v>26330</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21</v>
      </c>
      <c r="Q24" s="13">
        <v>22269</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16</v>
      </c>
      <c r="Q25" s="13">
        <v>18558</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11</v>
      </c>
      <c r="Q26" s="13">
        <v>18538</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172</v>
      </c>
      <c r="Q27" s="13">
        <v>18231</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189</v>
      </c>
      <c r="Q28" s="13">
        <v>17063</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118</v>
      </c>
      <c r="Q29" s="13">
        <v>16905</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95</v>
      </c>
      <c r="Q30" s="13">
        <v>16567</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17</v>
      </c>
      <c r="Q31" s="13">
        <v>16279</v>
      </c>
    </row>
    <row r="32" spans="1:17"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33</v>
      </c>
      <c r="Q32" s="13">
        <v>9667</v>
      </c>
    </row>
    <row r="33" spans="1:17" s="15" customFormat="1" ht="5.25" customHeight="1" x14ac:dyDescent="0.4">
      <c r="A33" s="1"/>
      <c r="B33" s="1"/>
      <c r="C33" s="17"/>
      <c r="D33" s="17"/>
      <c r="E33" s="17"/>
      <c r="F33" s="17"/>
      <c r="G33" s="17"/>
      <c r="H33" s="17"/>
      <c r="I33" s="17"/>
      <c r="J33" s="17"/>
      <c r="K33" s="17"/>
      <c r="L33" s="17"/>
      <c r="M33" s="17"/>
      <c r="N33" s="17"/>
      <c r="O33" s="1"/>
      <c r="P33" s="13" t="s">
        <v>164</v>
      </c>
      <c r="Q33" s="13">
        <v>9313</v>
      </c>
    </row>
    <row r="34" spans="1:17" s="15" customFormat="1" x14ac:dyDescent="0.4">
      <c r="A34" s="1"/>
      <c r="B34" s="50" t="s">
        <v>74</v>
      </c>
      <c r="C34" s="17"/>
      <c r="D34" s="17"/>
      <c r="E34" s="17"/>
      <c r="F34" s="17"/>
      <c r="G34" s="17"/>
      <c r="H34" s="17"/>
      <c r="I34" s="17"/>
      <c r="J34" s="17"/>
      <c r="K34" s="17"/>
      <c r="L34" s="17"/>
      <c r="M34" s="17"/>
      <c r="N34" s="17"/>
      <c r="O34" s="1"/>
      <c r="P34" s="13" t="s">
        <v>194</v>
      </c>
      <c r="Q34" s="13">
        <v>9300</v>
      </c>
    </row>
    <row r="35" spans="1:17" s="15" customFormat="1" x14ac:dyDescent="0.4">
      <c r="A35" s="1"/>
      <c r="B35" s="17" t="s">
        <v>80</v>
      </c>
      <c r="C35" s="17"/>
      <c r="D35" s="17"/>
      <c r="E35" s="17"/>
      <c r="F35" s="17"/>
      <c r="G35" s="17"/>
      <c r="H35" s="17"/>
      <c r="I35" s="17"/>
      <c r="J35" s="17"/>
      <c r="K35" s="17"/>
      <c r="L35" s="17"/>
      <c r="M35" s="17"/>
      <c r="N35" s="17"/>
      <c r="O35" s="1"/>
      <c r="P35" s="13" t="s">
        <v>47</v>
      </c>
      <c r="Q35" s="13">
        <v>9188</v>
      </c>
    </row>
    <row r="36" spans="1:17" s="15" customFormat="1" x14ac:dyDescent="0.4">
      <c r="A36" s="1"/>
      <c r="B36" s="17"/>
      <c r="C36" s="17"/>
      <c r="D36" s="17"/>
      <c r="E36" s="17"/>
      <c r="F36" s="17"/>
      <c r="G36" s="17"/>
      <c r="H36" s="17"/>
      <c r="I36" s="17"/>
      <c r="J36" s="17"/>
      <c r="K36" s="17"/>
      <c r="L36" s="17"/>
      <c r="M36" s="17"/>
      <c r="N36" s="17"/>
      <c r="O36" s="1"/>
      <c r="P36" s="13" t="s">
        <v>20</v>
      </c>
      <c r="Q36" s="13">
        <v>9054</v>
      </c>
    </row>
    <row r="37" spans="1:17" s="15" customFormat="1" x14ac:dyDescent="0.4">
      <c r="A37" s="1"/>
      <c r="B37" s="17"/>
      <c r="C37" s="17"/>
      <c r="D37" s="17"/>
      <c r="E37" s="17"/>
      <c r="F37" s="17"/>
      <c r="G37" s="17"/>
      <c r="H37" s="17"/>
      <c r="I37" s="17"/>
      <c r="J37" s="17"/>
      <c r="K37" s="17"/>
      <c r="L37" s="17"/>
      <c r="M37" s="17"/>
      <c r="N37" s="17"/>
      <c r="O37" s="1"/>
      <c r="P37" s="13" t="s">
        <v>123</v>
      </c>
      <c r="Q37" s="13">
        <v>7827</v>
      </c>
    </row>
    <row r="38" spans="1:17" s="15" customFormat="1" x14ac:dyDescent="0.4">
      <c r="A38" s="1"/>
      <c r="B38" s="17" t="s">
        <v>132</v>
      </c>
      <c r="C38" s="17"/>
      <c r="D38" s="17"/>
      <c r="E38" s="17"/>
      <c r="F38" s="17"/>
      <c r="G38" s="17"/>
      <c r="H38" s="17"/>
      <c r="I38" s="17"/>
      <c r="J38" s="17"/>
      <c r="K38" s="17"/>
      <c r="L38" s="17"/>
      <c r="M38" s="17"/>
      <c r="N38" s="17"/>
      <c r="O38" s="1"/>
      <c r="P38" s="13" t="s">
        <v>112</v>
      </c>
      <c r="Q38" s="13">
        <v>7806</v>
      </c>
    </row>
    <row r="39" spans="1:17" s="15" customFormat="1" x14ac:dyDescent="0.4">
      <c r="A39" s="1"/>
      <c r="B39" s="1"/>
      <c r="C39" s="1"/>
      <c r="D39" s="1"/>
      <c r="J39" s="1"/>
      <c r="K39" s="1"/>
      <c r="L39" s="1"/>
      <c r="M39" s="1"/>
      <c r="N39" s="1"/>
      <c r="O39" s="1"/>
      <c r="P39" s="13" t="s">
        <v>152</v>
      </c>
      <c r="Q39" s="13">
        <v>6889</v>
      </c>
    </row>
    <row r="40" spans="1:17" s="15" customFormat="1" x14ac:dyDescent="0.4">
      <c r="A40" s="1"/>
      <c r="B40" s="1"/>
      <c r="C40" s="1"/>
      <c r="D40" s="1"/>
      <c r="J40" s="1"/>
      <c r="K40" s="1"/>
      <c r="L40" s="1"/>
      <c r="M40" s="1"/>
      <c r="N40" s="1"/>
      <c r="O40" s="1"/>
      <c r="P40" s="13" t="s">
        <v>107</v>
      </c>
      <c r="Q40" s="13">
        <v>5595</v>
      </c>
    </row>
    <row r="41" spans="1:17" s="15" customFormat="1" x14ac:dyDescent="0.4">
      <c r="A41" s="1"/>
      <c r="B41" s="1"/>
      <c r="C41" s="1"/>
      <c r="D41" s="1"/>
      <c r="J41" s="1"/>
      <c r="K41" s="1"/>
      <c r="L41" s="1"/>
      <c r="M41" s="1"/>
      <c r="N41" s="1"/>
      <c r="O41" s="1"/>
      <c r="P41" s="13" t="s">
        <v>25</v>
      </c>
      <c r="Q41" s="13">
        <v>4722</v>
      </c>
    </row>
    <row r="42" spans="1:17" s="15" customFormat="1" x14ac:dyDescent="0.4">
      <c r="A42" s="1"/>
      <c r="B42" s="1"/>
      <c r="C42" s="1"/>
      <c r="D42" s="1"/>
      <c r="J42" s="1"/>
      <c r="K42" s="1"/>
      <c r="L42" s="1"/>
      <c r="M42" s="1"/>
      <c r="N42" s="1"/>
      <c r="O42" s="1"/>
      <c r="P42" s="13" t="s">
        <v>15</v>
      </c>
      <c r="Q42" s="13">
        <v>4294</v>
      </c>
    </row>
    <row r="43" spans="1:17" s="15" customFormat="1" x14ac:dyDescent="0.4">
      <c r="A43" s="1"/>
      <c r="B43" s="1"/>
      <c r="C43" s="1"/>
      <c r="D43" s="1"/>
      <c r="J43" s="1"/>
      <c r="K43" s="1"/>
      <c r="L43" s="1"/>
      <c r="M43" s="1"/>
      <c r="N43" s="1"/>
      <c r="O43" s="1"/>
      <c r="P43" s="13" t="s">
        <v>136</v>
      </c>
      <c r="Q43" s="13">
        <v>3553</v>
      </c>
    </row>
    <row r="44" spans="1:17" s="15" customFormat="1" x14ac:dyDescent="0.4">
      <c r="A44" s="1"/>
      <c r="B44" s="1"/>
      <c r="C44" s="1"/>
      <c r="D44" s="1"/>
      <c r="J44" s="1"/>
      <c r="K44" s="1"/>
      <c r="L44" s="1"/>
      <c r="M44" s="1"/>
      <c r="N44" s="1"/>
      <c r="O44" s="1"/>
      <c r="P44" s="13" t="s">
        <v>167</v>
      </c>
      <c r="Q44" s="13">
        <v>3332</v>
      </c>
    </row>
    <row r="45" spans="1:17" s="15" customFormat="1" x14ac:dyDescent="0.4">
      <c r="A45" s="1"/>
      <c r="B45" s="1"/>
      <c r="C45" s="1"/>
      <c r="D45" s="1"/>
      <c r="J45" s="1"/>
      <c r="K45" s="1"/>
      <c r="L45" s="1"/>
      <c r="M45" s="1"/>
      <c r="N45" s="1"/>
      <c r="O45" s="1"/>
      <c r="P45" s="13" t="s">
        <v>102</v>
      </c>
      <c r="Q45" s="13">
        <v>3040</v>
      </c>
    </row>
    <row r="46" spans="1:17" s="15" customFormat="1" x14ac:dyDescent="0.4">
      <c r="A46" s="1"/>
      <c r="B46" s="1"/>
      <c r="C46" s="1"/>
      <c r="D46" s="1"/>
      <c r="J46" s="1"/>
      <c r="K46" s="1"/>
      <c r="L46" s="1"/>
      <c r="M46" s="1"/>
      <c r="N46" s="1"/>
      <c r="O46" s="1"/>
      <c r="P46" s="13" t="s">
        <v>145</v>
      </c>
      <c r="Q46" s="13">
        <v>2145</v>
      </c>
    </row>
    <row r="47" spans="1:17" s="15" customFormat="1" x14ac:dyDescent="0.4">
      <c r="A47" s="1"/>
      <c r="B47" s="1"/>
      <c r="C47" s="1"/>
      <c r="D47" s="1"/>
      <c r="J47" s="1"/>
      <c r="K47" s="1"/>
      <c r="L47" s="1"/>
      <c r="M47" s="1"/>
      <c r="N47" s="1"/>
      <c r="O47" s="1"/>
      <c r="P47" s="13" t="s">
        <v>125</v>
      </c>
      <c r="Q47" s="13">
        <v>2064</v>
      </c>
    </row>
    <row r="48" spans="1:17" s="15" customFormat="1" x14ac:dyDescent="0.4">
      <c r="A48" s="1"/>
      <c r="B48" s="1"/>
      <c r="C48" s="1"/>
      <c r="D48" s="1"/>
      <c r="J48" s="1"/>
      <c r="K48" s="1"/>
      <c r="L48" s="1"/>
      <c r="M48" s="1"/>
      <c r="N48" s="1"/>
      <c r="O48" s="1"/>
      <c r="P48" s="13" t="s">
        <v>119</v>
      </c>
      <c r="Q48" s="13">
        <v>1810</v>
      </c>
    </row>
    <row r="49" spans="1:17" s="15" customFormat="1" x14ac:dyDescent="0.4">
      <c r="A49" s="1"/>
      <c r="B49" s="1"/>
      <c r="C49" s="1"/>
      <c r="D49" s="1"/>
      <c r="J49" s="1"/>
      <c r="K49" s="1"/>
      <c r="L49" s="1"/>
      <c r="M49" s="1"/>
      <c r="N49" s="1"/>
      <c r="O49" s="1"/>
      <c r="P49" s="13" t="s">
        <v>46</v>
      </c>
      <c r="Q49" s="13">
        <v>1778</v>
      </c>
    </row>
    <row r="50" spans="1:17" s="15" customFormat="1" x14ac:dyDescent="0.4">
      <c r="A50" s="1"/>
      <c r="B50" s="1"/>
      <c r="C50" s="1"/>
      <c r="D50" s="1"/>
      <c r="J50" s="1"/>
      <c r="K50" s="1"/>
      <c r="L50" s="1"/>
      <c r="M50" s="1"/>
      <c r="N50" s="1"/>
      <c r="O50" s="1"/>
      <c r="P50" s="13" t="s">
        <v>85</v>
      </c>
      <c r="Q50" s="13">
        <v>1724</v>
      </c>
    </row>
    <row r="51" spans="1:17" s="15" customFormat="1" x14ac:dyDescent="0.4">
      <c r="A51" s="1"/>
      <c r="B51" s="1"/>
      <c r="C51" s="1"/>
      <c r="D51" s="1"/>
      <c r="J51" s="1"/>
      <c r="K51" s="1"/>
      <c r="L51" s="1"/>
      <c r="M51" s="1"/>
      <c r="N51" s="1"/>
      <c r="O51" s="1"/>
      <c r="P51" s="13" t="s">
        <v>23</v>
      </c>
      <c r="Q51" s="13">
        <v>1587</v>
      </c>
    </row>
    <row r="52" spans="1:17" s="15" customFormat="1" x14ac:dyDescent="0.4">
      <c r="A52" s="1"/>
      <c r="B52" s="1"/>
      <c r="C52" s="1"/>
      <c r="D52" s="1"/>
      <c r="J52" s="1"/>
      <c r="K52" s="1"/>
      <c r="L52" s="1"/>
      <c r="M52" s="1"/>
      <c r="N52" s="1"/>
      <c r="O52" s="1"/>
      <c r="P52" s="13" t="s">
        <v>43</v>
      </c>
      <c r="Q52" s="13">
        <v>1377</v>
      </c>
    </row>
    <row r="53" spans="1:17" x14ac:dyDescent="0.4">
      <c r="P53" s="13" t="s">
        <v>168</v>
      </c>
      <c r="Q53" s="13">
        <v>1351</v>
      </c>
    </row>
    <row r="54" spans="1:17" x14ac:dyDescent="0.4">
      <c r="P54" s="13" t="s">
        <v>192</v>
      </c>
      <c r="Q54" s="13">
        <v>1319</v>
      </c>
    </row>
    <row r="55" spans="1:17" x14ac:dyDescent="0.4">
      <c r="P55" s="13" t="s">
        <v>165</v>
      </c>
      <c r="Q55" s="13">
        <v>1235</v>
      </c>
    </row>
    <row r="56" spans="1:17" x14ac:dyDescent="0.4">
      <c r="P56" s="13" t="s">
        <v>184</v>
      </c>
      <c r="Q56" s="13">
        <v>1128</v>
      </c>
    </row>
    <row r="57" spans="1:17" x14ac:dyDescent="0.4">
      <c r="P57" s="13" t="s">
        <v>113</v>
      </c>
      <c r="Q57" s="13">
        <v>1025</v>
      </c>
    </row>
    <row r="58" spans="1:17" x14ac:dyDescent="0.4">
      <c r="P58" s="13" t="s">
        <v>146</v>
      </c>
      <c r="Q58" s="13">
        <v>780</v>
      </c>
    </row>
    <row r="59" spans="1:17" x14ac:dyDescent="0.4">
      <c r="P59" s="13" t="s">
        <v>155</v>
      </c>
      <c r="Q59" s="13">
        <v>613</v>
      </c>
    </row>
    <row r="60" spans="1:17" x14ac:dyDescent="0.4">
      <c r="P60" s="13" t="s">
        <v>166</v>
      </c>
      <c r="Q60" s="13">
        <v>510</v>
      </c>
    </row>
    <row r="61" spans="1:17" x14ac:dyDescent="0.4">
      <c r="P61" s="13" t="s">
        <v>97</v>
      </c>
      <c r="Q61" s="13">
        <v>300</v>
      </c>
    </row>
    <row r="62" spans="1:17" x14ac:dyDescent="0.4">
      <c r="P62" s="13" t="s">
        <v>117</v>
      </c>
      <c r="Q62" s="13">
        <v>280</v>
      </c>
    </row>
    <row r="63" spans="1:17" x14ac:dyDescent="0.4">
      <c r="P63" s="13" t="s">
        <v>26</v>
      </c>
      <c r="Q63" s="13">
        <v>144</v>
      </c>
    </row>
    <row r="64" spans="1:17" x14ac:dyDescent="0.4">
      <c r="P64" s="13" t="s">
        <v>24</v>
      </c>
      <c r="Q64" s="13">
        <v>100</v>
      </c>
    </row>
    <row r="65" spans="16:17" x14ac:dyDescent="0.4">
      <c r="P65" s="13" t="s">
        <v>28</v>
      </c>
      <c r="Q65" s="13">
        <v>50</v>
      </c>
    </row>
    <row r="66" spans="16:17" x14ac:dyDescent="0.4">
      <c r="P66" s="13" t="s">
        <v>19</v>
      </c>
      <c r="Q66" s="13">
        <v>50</v>
      </c>
    </row>
    <row r="67" spans="16:17" x14ac:dyDescent="0.4">
      <c r="P67" s="13" t="s">
        <v>87</v>
      </c>
      <c r="Q67" s="13">
        <v>10</v>
      </c>
    </row>
    <row r="68" spans="16:17" x14ac:dyDescent="0.4">
      <c r="P68" s="13" t="s">
        <v>193</v>
      </c>
      <c r="Q68" s="13">
        <v>10</v>
      </c>
    </row>
  </sheetData>
  <sheetProtection algorithmName="SHA-512" hashValue="y9NZkvJh6r/MKi+zUKkfCcKIdA3jVBZdVZ8dZC7Plfv2FHbHE3N9CSF/iBDc6sNfA/peNDPjyxf4k82J8zoE4Q==" saltValue="BnrjjOIzvv2uT1E1SoFKXg==" spinCount="100000" sheet="1" objects="1" scenarios="1" selectLockedCells="1"/>
  <mergeCells count="11">
    <mergeCell ref="D16:E16"/>
    <mergeCell ref="F16:I16"/>
    <mergeCell ref="B23:C24"/>
    <mergeCell ref="D23:N23"/>
    <mergeCell ref="B25:B32"/>
    <mergeCell ref="D8:E8"/>
    <mergeCell ref="F8:I8"/>
    <mergeCell ref="D9:E9"/>
    <mergeCell ref="F9:I9"/>
    <mergeCell ref="D15:E15"/>
    <mergeCell ref="F15:I15"/>
  </mergeCells>
  <phoneticPr fontId="2"/>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4153-E78E-41A1-8D33-5A806833A0C8}">
  <dimension ref="A1:R65"/>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7" width="9" style="13"/>
    <col min="18" max="18" width="9" style="15"/>
    <col min="19" max="16384" width="9" style="1"/>
  </cols>
  <sheetData>
    <row r="1" spans="1:17" ht="8.25" customHeight="1" x14ac:dyDescent="0.4">
      <c r="P1" s="13" t="s">
        <v>39</v>
      </c>
      <c r="Q1" s="13">
        <v>3712640</v>
      </c>
    </row>
    <row r="2" spans="1:17" ht="26.25" x14ac:dyDescent="0.4">
      <c r="B2" s="11" t="s">
        <v>78</v>
      </c>
      <c r="P2" s="13" t="s">
        <v>163</v>
      </c>
      <c r="Q2" s="13">
        <v>727658</v>
      </c>
    </row>
    <row r="3" spans="1:17" x14ac:dyDescent="0.4">
      <c r="B3" s="2"/>
      <c r="P3" s="13" t="s">
        <v>174</v>
      </c>
      <c r="Q3" s="13">
        <v>569111</v>
      </c>
    </row>
    <row r="4" spans="1:17" x14ac:dyDescent="0.4">
      <c r="B4" s="3" t="s">
        <v>32</v>
      </c>
      <c r="P4" s="13" t="s">
        <v>148</v>
      </c>
      <c r="Q4" s="13">
        <v>510553</v>
      </c>
    </row>
    <row r="5" spans="1:17" ht="20.25" customHeight="1" thickBot="1" x14ac:dyDescent="0.45">
      <c r="C5" s="4" t="s">
        <v>9</v>
      </c>
      <c r="I5" s="6" t="s">
        <v>185</v>
      </c>
      <c r="J5" s="49" t="s">
        <v>81</v>
      </c>
      <c r="P5" s="13" t="s">
        <v>118</v>
      </c>
      <c r="Q5" s="13">
        <v>240077</v>
      </c>
    </row>
    <row r="6" spans="1:17" ht="20.25" thickTop="1" thickBot="1" x14ac:dyDescent="0.45">
      <c r="C6" s="5"/>
      <c r="I6" s="6" t="s">
        <v>40</v>
      </c>
      <c r="P6" s="13" t="s">
        <v>86</v>
      </c>
      <c r="Q6" s="13">
        <v>231707</v>
      </c>
    </row>
    <row r="7" spans="1:17" ht="7.5" customHeight="1" thickTop="1" x14ac:dyDescent="0.4">
      <c r="C7" s="7"/>
      <c r="E7" s="1"/>
      <c r="F7" s="37"/>
      <c r="G7" s="37"/>
      <c r="H7" s="37"/>
      <c r="I7" s="37"/>
      <c r="P7" s="13" t="s">
        <v>142</v>
      </c>
      <c r="Q7" s="13">
        <v>201870</v>
      </c>
    </row>
    <row r="8" spans="1:17" x14ac:dyDescent="0.4">
      <c r="B8" s="6"/>
      <c r="C8" s="8" t="s">
        <v>133</v>
      </c>
      <c r="D8" s="52" t="s">
        <v>2</v>
      </c>
      <c r="E8" s="53"/>
      <c r="F8" s="52" t="s">
        <v>4</v>
      </c>
      <c r="G8" s="54"/>
      <c r="H8" s="54"/>
      <c r="I8" s="53"/>
      <c r="J8" s="38"/>
      <c r="K8" s="14" t="s">
        <v>1</v>
      </c>
      <c r="L8" s="14" t="s">
        <v>3</v>
      </c>
      <c r="M8" s="14" t="s">
        <v>4</v>
      </c>
      <c r="N8" s="14" t="s">
        <v>5</v>
      </c>
      <c r="O8" s="12"/>
      <c r="P8" s="13" t="s">
        <v>161</v>
      </c>
      <c r="Q8" s="13">
        <v>147074</v>
      </c>
    </row>
    <row r="9" spans="1:17"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82</v>
      </c>
      <c r="Q9" s="13">
        <v>135952</v>
      </c>
    </row>
    <row r="10" spans="1:17" x14ac:dyDescent="0.4">
      <c r="C10" s="6"/>
      <c r="F10" s="1" t="s">
        <v>7</v>
      </c>
      <c r="J10" s="12"/>
      <c r="K10" s="43"/>
      <c r="L10" s="43"/>
      <c r="M10" s="44">
        <v>0</v>
      </c>
      <c r="N10" s="43"/>
      <c r="O10" s="12"/>
      <c r="P10" s="13" t="s">
        <v>176</v>
      </c>
      <c r="Q10" s="13">
        <v>133350</v>
      </c>
    </row>
    <row r="11" spans="1:17" s="15" customFormat="1" x14ac:dyDescent="0.4">
      <c r="A11" s="1"/>
      <c r="B11" s="1"/>
      <c r="C11" s="1"/>
      <c r="D11" s="1"/>
      <c r="F11" s="1" t="s">
        <v>8</v>
      </c>
      <c r="J11" s="12"/>
      <c r="K11" s="43"/>
      <c r="L11" s="43"/>
      <c r="M11" s="44" t="e">
        <f>M10+M9</f>
        <v>#N/A</v>
      </c>
      <c r="N11" s="43"/>
      <c r="O11" s="12"/>
      <c r="P11" s="13" t="s">
        <v>25</v>
      </c>
      <c r="Q11" s="13">
        <v>83995</v>
      </c>
    </row>
    <row r="12" spans="1:17" s="15" customFormat="1" x14ac:dyDescent="0.4">
      <c r="A12" s="1"/>
      <c r="B12" s="1"/>
      <c r="C12" s="1"/>
      <c r="D12" s="1"/>
      <c r="F12" s="1" t="s">
        <v>135</v>
      </c>
      <c r="J12" s="12"/>
      <c r="K12" s="43"/>
      <c r="L12" s="43"/>
      <c r="M12" s="44"/>
      <c r="N12" s="43"/>
      <c r="O12" s="12"/>
      <c r="P12" s="13" t="s">
        <v>172</v>
      </c>
      <c r="Q12" s="13">
        <v>73824</v>
      </c>
    </row>
    <row r="13" spans="1:17" s="15" customFormat="1" x14ac:dyDescent="0.4">
      <c r="A13" s="1"/>
      <c r="B13" s="1"/>
      <c r="C13" s="1"/>
      <c r="D13" s="1"/>
      <c r="F13" s="1"/>
      <c r="J13" s="12"/>
      <c r="K13" s="43"/>
      <c r="L13" s="43"/>
      <c r="M13" s="44"/>
      <c r="N13" s="43"/>
      <c r="O13" s="12"/>
      <c r="P13" s="13" t="s">
        <v>177</v>
      </c>
      <c r="Q13" s="13">
        <v>72319</v>
      </c>
    </row>
    <row r="14" spans="1:17" s="15" customFormat="1" x14ac:dyDescent="0.4">
      <c r="A14" s="1"/>
      <c r="B14" s="3" t="s">
        <v>134</v>
      </c>
      <c r="C14" s="1"/>
      <c r="D14" s="1"/>
      <c r="J14" s="12"/>
      <c r="K14" s="12"/>
      <c r="L14" s="12"/>
      <c r="M14" s="12"/>
      <c r="N14" s="12"/>
      <c r="O14" s="12"/>
      <c r="P14" s="13" t="s">
        <v>10</v>
      </c>
      <c r="Q14" s="13">
        <v>64084</v>
      </c>
    </row>
    <row r="15" spans="1:17" s="15" customFormat="1" ht="19.5" thickBot="1" x14ac:dyDescent="0.45">
      <c r="A15" s="1"/>
      <c r="B15" s="1"/>
      <c r="C15" s="36" t="s">
        <v>133</v>
      </c>
      <c r="D15" s="60" t="s">
        <v>2</v>
      </c>
      <c r="E15" s="61"/>
      <c r="F15" s="60" t="s">
        <v>4</v>
      </c>
      <c r="G15" s="62"/>
      <c r="H15" s="62"/>
      <c r="I15" s="61"/>
      <c r="J15" s="12"/>
      <c r="K15" s="14" t="s">
        <v>1</v>
      </c>
      <c r="L15" s="14" t="s">
        <v>3</v>
      </c>
      <c r="M15" s="14" t="s">
        <v>4</v>
      </c>
      <c r="N15" s="14" t="s">
        <v>5</v>
      </c>
      <c r="O15" s="12"/>
      <c r="P15" s="13" t="s">
        <v>166</v>
      </c>
      <c r="Q15" s="13">
        <v>45044</v>
      </c>
    </row>
    <row r="16" spans="1:17"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153</v>
      </c>
      <c r="Q16" s="13">
        <v>41226</v>
      </c>
    </row>
    <row r="17" spans="1:17" s="15" customFormat="1" ht="19.5" thickTop="1" x14ac:dyDescent="0.4">
      <c r="A17" s="1"/>
      <c r="B17" s="1"/>
      <c r="C17" s="10" t="s">
        <v>30</v>
      </c>
      <c r="D17" s="1"/>
      <c r="F17" s="1" t="s">
        <v>7</v>
      </c>
      <c r="J17" s="12"/>
      <c r="K17" s="43"/>
      <c r="L17" s="43"/>
      <c r="M17" s="44">
        <v>0</v>
      </c>
      <c r="N17" s="43"/>
      <c r="O17" s="12"/>
      <c r="P17" s="13" t="s">
        <v>119</v>
      </c>
      <c r="Q17" s="13">
        <v>34417</v>
      </c>
    </row>
    <row r="18" spans="1:17" s="15" customFormat="1" x14ac:dyDescent="0.4">
      <c r="A18" s="1"/>
      <c r="B18" s="1"/>
      <c r="C18" s="1"/>
      <c r="D18" s="1"/>
      <c r="F18" s="1" t="s">
        <v>8</v>
      </c>
      <c r="J18" s="12"/>
      <c r="K18" s="43"/>
      <c r="L18" s="43"/>
      <c r="M18" s="44">
        <f>M17+M16</f>
        <v>44756.250000000007</v>
      </c>
      <c r="N18" s="43"/>
      <c r="O18" s="12"/>
      <c r="P18" s="13" t="s">
        <v>152</v>
      </c>
      <c r="Q18" s="13">
        <v>33915</v>
      </c>
    </row>
    <row r="19" spans="1:17" s="15" customFormat="1" x14ac:dyDescent="0.4">
      <c r="A19" s="1"/>
      <c r="B19" s="1"/>
      <c r="C19" s="1"/>
      <c r="D19" s="1"/>
      <c r="J19" s="12"/>
      <c r="K19" s="12"/>
      <c r="L19" s="12"/>
      <c r="M19" s="12"/>
      <c r="N19" s="12"/>
      <c r="O19" s="12"/>
      <c r="P19" s="13" t="s">
        <v>123</v>
      </c>
      <c r="Q19" s="13">
        <v>31855</v>
      </c>
    </row>
    <row r="20" spans="1:17" s="15" customFormat="1" x14ac:dyDescent="0.4">
      <c r="A20" s="1"/>
      <c r="B20" s="1"/>
      <c r="C20" s="1"/>
      <c r="D20" s="1"/>
      <c r="J20" s="1"/>
      <c r="K20" s="1"/>
      <c r="L20" s="1"/>
      <c r="M20" s="1"/>
      <c r="N20" s="1"/>
      <c r="O20" s="1"/>
      <c r="P20" s="13" t="s">
        <v>114</v>
      </c>
      <c r="Q20" s="13">
        <v>27561</v>
      </c>
    </row>
    <row r="21" spans="1:17" s="15" customFormat="1" ht="25.5" x14ac:dyDescent="0.4">
      <c r="A21" s="1"/>
      <c r="B21" s="16" t="s">
        <v>127</v>
      </c>
      <c r="C21" s="17"/>
      <c r="D21" s="17"/>
      <c r="E21" s="17"/>
      <c r="F21" s="17"/>
      <c r="G21" s="17"/>
      <c r="H21" s="17"/>
      <c r="I21" s="17"/>
      <c r="J21" s="17"/>
      <c r="K21" s="17"/>
      <c r="L21" s="17"/>
      <c r="M21" s="17"/>
      <c r="N21" s="17"/>
      <c r="O21" s="1"/>
      <c r="P21" s="13" t="s">
        <v>17</v>
      </c>
      <c r="Q21" s="13">
        <v>22627</v>
      </c>
    </row>
    <row r="22" spans="1:17" s="15" customFormat="1" ht="12" customHeight="1" thickBot="1" x14ac:dyDescent="0.45">
      <c r="A22" s="1"/>
      <c r="B22" s="17"/>
      <c r="C22" s="17"/>
      <c r="D22" s="17"/>
      <c r="E22" s="17"/>
      <c r="F22" s="17"/>
      <c r="G22" s="17"/>
      <c r="H22" s="17"/>
      <c r="I22" s="17"/>
      <c r="J22" s="17"/>
      <c r="K22" s="17"/>
      <c r="L22" s="17"/>
      <c r="M22" s="17"/>
      <c r="N22" s="17"/>
      <c r="O22" s="1"/>
      <c r="P22" s="13" t="s">
        <v>11</v>
      </c>
      <c r="Q22" s="13">
        <v>21746</v>
      </c>
    </row>
    <row r="23" spans="1:17" s="15" customFormat="1" x14ac:dyDescent="0.4">
      <c r="A23" s="1"/>
      <c r="B23" s="64"/>
      <c r="C23" s="65"/>
      <c r="D23" s="68" t="s">
        <v>52</v>
      </c>
      <c r="E23" s="69"/>
      <c r="F23" s="69"/>
      <c r="G23" s="69"/>
      <c r="H23" s="69"/>
      <c r="I23" s="69"/>
      <c r="J23" s="69"/>
      <c r="K23" s="69"/>
      <c r="L23" s="69"/>
      <c r="M23" s="69"/>
      <c r="N23" s="70"/>
      <c r="O23" s="1"/>
      <c r="P23" s="13" t="s">
        <v>21</v>
      </c>
      <c r="Q23" s="13">
        <v>20949</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180</v>
      </c>
      <c r="Q24" s="13">
        <v>18736</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95</v>
      </c>
      <c r="Q25" s="13">
        <v>18138</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164</v>
      </c>
      <c r="Q26" s="13">
        <v>17915</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136</v>
      </c>
      <c r="Q27" s="13">
        <v>17592</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18</v>
      </c>
      <c r="Q28" s="13">
        <v>14216</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100</v>
      </c>
      <c r="Q29" s="13">
        <v>13427</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145</v>
      </c>
      <c r="Q30" s="13">
        <v>12500</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42</v>
      </c>
      <c r="Q31" s="13">
        <v>12296</v>
      </c>
    </row>
    <row r="32" spans="1:17"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85</v>
      </c>
      <c r="Q32" s="13">
        <v>12242</v>
      </c>
    </row>
    <row r="33" spans="1:17" s="15" customFormat="1" ht="5.25" customHeight="1" x14ac:dyDescent="0.4">
      <c r="A33" s="1"/>
      <c r="B33" s="1"/>
      <c r="C33" s="17"/>
      <c r="D33" s="17"/>
      <c r="E33" s="17"/>
      <c r="F33" s="17"/>
      <c r="G33" s="17"/>
      <c r="H33" s="17"/>
      <c r="I33" s="17"/>
      <c r="J33" s="17"/>
      <c r="K33" s="17"/>
      <c r="L33" s="17"/>
      <c r="M33" s="17"/>
      <c r="N33" s="17"/>
      <c r="O33" s="1"/>
      <c r="P33" s="13" t="s">
        <v>97</v>
      </c>
      <c r="Q33" s="13">
        <v>11220</v>
      </c>
    </row>
    <row r="34" spans="1:17" s="15" customFormat="1" x14ac:dyDescent="0.4">
      <c r="A34" s="1"/>
      <c r="B34" s="50" t="s">
        <v>74</v>
      </c>
      <c r="C34" s="17"/>
      <c r="D34" s="17"/>
      <c r="E34" s="17"/>
      <c r="F34" s="17"/>
      <c r="G34" s="17"/>
      <c r="H34" s="17"/>
      <c r="I34" s="17"/>
      <c r="J34" s="17"/>
      <c r="K34" s="17"/>
      <c r="L34" s="17"/>
      <c r="M34" s="17"/>
      <c r="N34" s="17"/>
      <c r="O34" s="1"/>
      <c r="P34" s="13" t="s">
        <v>183</v>
      </c>
      <c r="Q34" s="13">
        <v>11198</v>
      </c>
    </row>
    <row r="35" spans="1:17" s="15" customFormat="1" x14ac:dyDescent="0.4">
      <c r="A35" s="1"/>
      <c r="B35" s="17" t="s">
        <v>80</v>
      </c>
      <c r="C35" s="17"/>
      <c r="D35" s="17"/>
      <c r="E35" s="17"/>
      <c r="F35" s="17"/>
      <c r="G35" s="17"/>
      <c r="H35" s="17"/>
      <c r="I35" s="17"/>
      <c r="J35" s="17"/>
      <c r="K35" s="17"/>
      <c r="L35" s="17"/>
      <c r="M35" s="17"/>
      <c r="N35" s="17"/>
      <c r="O35" s="1"/>
      <c r="P35" s="13" t="s">
        <v>181</v>
      </c>
      <c r="Q35" s="13">
        <v>10207</v>
      </c>
    </row>
    <row r="36" spans="1:17" s="15" customFormat="1" x14ac:dyDescent="0.4">
      <c r="A36" s="1"/>
      <c r="B36" s="17"/>
      <c r="C36" s="17"/>
      <c r="D36" s="17"/>
      <c r="E36" s="17"/>
      <c r="F36" s="17"/>
      <c r="G36" s="17"/>
      <c r="H36" s="17"/>
      <c r="I36" s="17"/>
      <c r="J36" s="17"/>
      <c r="K36" s="17"/>
      <c r="L36" s="17"/>
      <c r="M36" s="17"/>
      <c r="N36" s="17"/>
      <c r="O36" s="1"/>
      <c r="P36" s="13" t="s">
        <v>84</v>
      </c>
      <c r="Q36" s="13">
        <v>10143</v>
      </c>
    </row>
    <row r="37" spans="1:17" s="15" customFormat="1" x14ac:dyDescent="0.4">
      <c r="A37" s="1"/>
      <c r="B37" s="17"/>
      <c r="C37" s="17"/>
      <c r="D37" s="17"/>
      <c r="E37" s="17"/>
      <c r="F37" s="17"/>
      <c r="G37" s="17"/>
      <c r="H37" s="17"/>
      <c r="I37" s="17"/>
      <c r="J37" s="17"/>
      <c r="K37" s="17"/>
      <c r="L37" s="17"/>
      <c r="M37" s="17"/>
      <c r="N37" s="17"/>
      <c r="O37" s="1"/>
      <c r="P37" s="13" t="s">
        <v>107</v>
      </c>
      <c r="Q37" s="13">
        <v>7998</v>
      </c>
    </row>
    <row r="38" spans="1:17" s="15" customFormat="1" x14ac:dyDescent="0.4">
      <c r="A38" s="1"/>
      <c r="B38" s="17" t="s">
        <v>132</v>
      </c>
      <c r="C38" s="17"/>
      <c r="D38" s="17"/>
      <c r="E38" s="17"/>
      <c r="F38" s="17"/>
      <c r="G38" s="17"/>
      <c r="H38" s="17"/>
      <c r="I38" s="17"/>
      <c r="J38" s="17"/>
      <c r="K38" s="17"/>
      <c r="L38" s="17"/>
      <c r="M38" s="17"/>
      <c r="N38" s="17"/>
      <c r="O38" s="1"/>
      <c r="P38" s="13" t="s">
        <v>16</v>
      </c>
      <c r="Q38" s="13">
        <v>6485</v>
      </c>
    </row>
    <row r="39" spans="1:17" s="15" customFormat="1" x14ac:dyDescent="0.4">
      <c r="A39" s="1"/>
      <c r="B39" s="1"/>
      <c r="C39" s="1"/>
      <c r="D39" s="1"/>
      <c r="J39" s="1"/>
      <c r="K39" s="1"/>
      <c r="L39" s="1"/>
      <c r="M39" s="1"/>
      <c r="N39" s="1"/>
      <c r="O39" s="1"/>
      <c r="P39" s="13" t="s">
        <v>112</v>
      </c>
      <c r="Q39" s="13">
        <v>6410</v>
      </c>
    </row>
    <row r="40" spans="1:17" s="15" customFormat="1" x14ac:dyDescent="0.4">
      <c r="A40" s="1"/>
      <c r="B40" s="1"/>
      <c r="C40" s="1"/>
      <c r="D40" s="1"/>
      <c r="J40" s="1"/>
      <c r="K40" s="1"/>
      <c r="L40" s="1"/>
      <c r="M40" s="1"/>
      <c r="N40" s="1"/>
      <c r="O40" s="1"/>
      <c r="P40" s="13" t="s">
        <v>158</v>
      </c>
      <c r="Q40" s="13">
        <v>5103</v>
      </c>
    </row>
    <row r="41" spans="1:17" s="15" customFormat="1" x14ac:dyDescent="0.4">
      <c r="A41" s="1"/>
      <c r="B41" s="1"/>
      <c r="C41" s="1"/>
      <c r="D41" s="1"/>
      <c r="J41" s="1"/>
      <c r="K41" s="1"/>
      <c r="L41" s="1"/>
      <c r="M41" s="1"/>
      <c r="N41" s="1"/>
      <c r="O41" s="1"/>
      <c r="P41" s="13" t="s">
        <v>15</v>
      </c>
      <c r="Q41" s="13">
        <v>4743</v>
      </c>
    </row>
    <row r="42" spans="1:17" s="15" customFormat="1" x14ac:dyDescent="0.4">
      <c r="A42" s="1"/>
      <c r="B42" s="1"/>
      <c r="C42" s="1"/>
      <c r="D42" s="1"/>
      <c r="J42" s="1"/>
      <c r="K42" s="1"/>
      <c r="L42" s="1"/>
      <c r="M42" s="1"/>
      <c r="N42" s="1"/>
      <c r="O42" s="1"/>
      <c r="P42" s="13" t="s">
        <v>182</v>
      </c>
      <c r="Q42" s="13">
        <v>3872</v>
      </c>
    </row>
    <row r="43" spans="1:17" s="15" customFormat="1" x14ac:dyDescent="0.4">
      <c r="A43" s="1"/>
      <c r="B43" s="1"/>
      <c r="C43" s="1"/>
      <c r="D43" s="1"/>
      <c r="J43" s="1"/>
      <c r="K43" s="1"/>
      <c r="L43" s="1"/>
      <c r="M43" s="1"/>
      <c r="N43" s="1"/>
      <c r="O43" s="1"/>
      <c r="P43" s="13" t="s">
        <v>151</v>
      </c>
      <c r="Q43" s="13">
        <v>3850</v>
      </c>
    </row>
    <row r="44" spans="1:17" s="15" customFormat="1" x14ac:dyDescent="0.4">
      <c r="A44" s="1"/>
      <c r="B44" s="1"/>
      <c r="C44" s="1"/>
      <c r="D44" s="1"/>
      <c r="J44" s="1"/>
      <c r="K44" s="1"/>
      <c r="L44" s="1"/>
      <c r="M44" s="1"/>
      <c r="N44" s="1"/>
      <c r="O44" s="1"/>
      <c r="P44" s="13" t="s">
        <v>162</v>
      </c>
      <c r="Q44" s="13">
        <v>3185</v>
      </c>
    </row>
    <row r="45" spans="1:17" s="15" customFormat="1" x14ac:dyDescent="0.4">
      <c r="A45" s="1"/>
      <c r="B45" s="1"/>
      <c r="C45" s="1"/>
      <c r="D45" s="1"/>
      <c r="J45" s="1"/>
      <c r="K45" s="1"/>
      <c r="L45" s="1"/>
      <c r="M45" s="1"/>
      <c r="N45" s="1"/>
      <c r="O45" s="1"/>
      <c r="P45" s="13" t="s">
        <v>43</v>
      </c>
      <c r="Q45" s="13">
        <v>3019</v>
      </c>
    </row>
    <row r="46" spans="1:17" s="15" customFormat="1" x14ac:dyDescent="0.4">
      <c r="A46" s="1"/>
      <c r="B46" s="1"/>
      <c r="C46" s="1"/>
      <c r="D46" s="1"/>
      <c r="J46" s="1"/>
      <c r="K46" s="1"/>
      <c r="L46" s="1"/>
      <c r="M46" s="1"/>
      <c r="N46" s="1"/>
      <c r="O46" s="1"/>
      <c r="P46" s="13" t="s">
        <v>33</v>
      </c>
      <c r="Q46" s="13">
        <v>2514</v>
      </c>
    </row>
    <row r="47" spans="1:17" s="15" customFormat="1" x14ac:dyDescent="0.4">
      <c r="A47" s="1"/>
      <c r="B47" s="1"/>
      <c r="C47" s="1"/>
      <c r="D47" s="1"/>
      <c r="J47" s="1"/>
      <c r="K47" s="1"/>
      <c r="L47" s="1"/>
      <c r="M47" s="1"/>
      <c r="N47" s="1"/>
      <c r="O47" s="1"/>
      <c r="P47" s="13" t="s">
        <v>20</v>
      </c>
      <c r="Q47" s="13">
        <v>2269</v>
      </c>
    </row>
    <row r="48" spans="1:17" s="15" customFormat="1" x14ac:dyDescent="0.4">
      <c r="A48" s="1"/>
      <c r="B48" s="1"/>
      <c r="C48" s="1"/>
      <c r="D48" s="1"/>
      <c r="J48" s="1"/>
      <c r="K48" s="1"/>
      <c r="L48" s="1"/>
      <c r="M48" s="1"/>
      <c r="N48" s="1"/>
      <c r="O48" s="1"/>
      <c r="P48" s="13" t="s">
        <v>155</v>
      </c>
      <c r="Q48" s="13">
        <v>1996</v>
      </c>
    </row>
    <row r="49" spans="1:17" s="15" customFormat="1" x14ac:dyDescent="0.4">
      <c r="A49" s="1"/>
      <c r="B49" s="1"/>
      <c r="C49" s="1"/>
      <c r="D49" s="1"/>
      <c r="J49" s="1"/>
      <c r="K49" s="1"/>
      <c r="L49" s="1"/>
      <c r="M49" s="1"/>
      <c r="N49" s="1"/>
      <c r="O49" s="1"/>
      <c r="P49" s="13" t="s">
        <v>146</v>
      </c>
      <c r="Q49" s="13">
        <v>1989</v>
      </c>
    </row>
    <row r="50" spans="1:17" s="15" customFormat="1" x14ac:dyDescent="0.4">
      <c r="A50" s="1"/>
      <c r="B50" s="1"/>
      <c r="C50" s="1"/>
      <c r="D50" s="1"/>
      <c r="J50" s="1"/>
      <c r="K50" s="1"/>
      <c r="L50" s="1"/>
      <c r="M50" s="1"/>
      <c r="N50" s="1"/>
      <c r="O50" s="1"/>
      <c r="P50" s="13" t="s">
        <v>113</v>
      </c>
      <c r="Q50" s="13">
        <v>1345</v>
      </c>
    </row>
    <row r="51" spans="1:17" s="15" customFormat="1" x14ac:dyDescent="0.4">
      <c r="A51" s="1"/>
      <c r="B51" s="1"/>
      <c r="C51" s="1"/>
      <c r="D51" s="1"/>
      <c r="J51" s="1"/>
      <c r="K51" s="1"/>
      <c r="L51" s="1"/>
      <c r="M51" s="1"/>
      <c r="N51" s="1"/>
      <c r="O51" s="1"/>
      <c r="P51" s="13" t="s">
        <v>23</v>
      </c>
      <c r="Q51" s="13">
        <v>1330</v>
      </c>
    </row>
    <row r="52" spans="1:17" s="15" customFormat="1" x14ac:dyDescent="0.4">
      <c r="A52" s="1"/>
      <c r="B52" s="1"/>
      <c r="C52" s="1"/>
      <c r="D52" s="1"/>
      <c r="J52" s="1"/>
      <c r="K52" s="1"/>
      <c r="L52" s="1"/>
      <c r="M52" s="1"/>
      <c r="N52" s="1"/>
      <c r="O52" s="1"/>
      <c r="P52" s="13" t="s">
        <v>184</v>
      </c>
      <c r="Q52" s="13">
        <v>984</v>
      </c>
    </row>
    <row r="53" spans="1:17" x14ac:dyDescent="0.4">
      <c r="P53" s="13" t="s">
        <v>24</v>
      </c>
      <c r="Q53" s="13">
        <v>890</v>
      </c>
    </row>
    <row r="54" spans="1:17" x14ac:dyDescent="0.4">
      <c r="P54" s="13" t="s">
        <v>26</v>
      </c>
      <c r="Q54" s="13">
        <v>860</v>
      </c>
    </row>
    <row r="55" spans="1:17" x14ac:dyDescent="0.4">
      <c r="P55" s="13" t="s">
        <v>46</v>
      </c>
      <c r="Q55" s="13">
        <v>739</v>
      </c>
    </row>
    <row r="56" spans="1:17" x14ac:dyDescent="0.4">
      <c r="P56" s="13" t="s">
        <v>154</v>
      </c>
      <c r="Q56" s="13">
        <v>500</v>
      </c>
    </row>
    <row r="57" spans="1:17" x14ac:dyDescent="0.4">
      <c r="P57" s="13" t="s">
        <v>19</v>
      </c>
      <c r="Q57" s="13">
        <v>490</v>
      </c>
    </row>
    <row r="58" spans="1:17" x14ac:dyDescent="0.4">
      <c r="P58" s="13" t="s">
        <v>87</v>
      </c>
      <c r="Q58" s="13">
        <v>313</v>
      </c>
    </row>
    <row r="59" spans="1:17" x14ac:dyDescent="0.4">
      <c r="P59" s="13" t="s">
        <v>178</v>
      </c>
      <c r="Q59" s="13">
        <v>268</v>
      </c>
    </row>
    <row r="60" spans="1:17" x14ac:dyDescent="0.4">
      <c r="P60" s="13" t="s">
        <v>117</v>
      </c>
      <c r="Q60" s="13">
        <v>222</v>
      </c>
    </row>
    <row r="61" spans="1:17" x14ac:dyDescent="0.4">
      <c r="P61" s="13" t="s">
        <v>165</v>
      </c>
      <c r="Q61" s="13">
        <v>170</v>
      </c>
    </row>
    <row r="62" spans="1:17" x14ac:dyDescent="0.4">
      <c r="P62" s="13" t="s">
        <v>47</v>
      </c>
      <c r="Q62" s="13">
        <v>160</v>
      </c>
    </row>
    <row r="63" spans="1:17" x14ac:dyDescent="0.4">
      <c r="P63" s="13" t="s">
        <v>105</v>
      </c>
      <c r="Q63" s="13">
        <v>100</v>
      </c>
    </row>
    <row r="64" spans="1:17" x14ac:dyDescent="0.4">
      <c r="P64" s="13" t="s">
        <v>92</v>
      </c>
      <c r="Q64" s="13">
        <v>62</v>
      </c>
    </row>
    <row r="65" spans="16:17" x14ac:dyDescent="0.4">
      <c r="P65" s="13" t="s">
        <v>125</v>
      </c>
      <c r="Q65" s="13">
        <v>30</v>
      </c>
    </row>
  </sheetData>
  <sheetProtection algorithmName="SHA-512" hashValue="BeBXIScmpFzmI0CNLeyL5at3AmfsWzu1F7mNlgXWTrgRKZA54Vme7wTpI/GDo/pEnkEJBSsfkyMLpHXg9InN1g==" saltValue="XM69PQM67QBzI4byYyzhrg==" spinCount="100000" sheet="1" objects="1" scenarios="1" selectLockedCells="1"/>
  <mergeCells count="11">
    <mergeCell ref="D16:E16"/>
    <mergeCell ref="F16:I16"/>
    <mergeCell ref="B23:C24"/>
    <mergeCell ref="D23:N23"/>
    <mergeCell ref="B25:B32"/>
    <mergeCell ref="D8:E8"/>
    <mergeCell ref="F8:I8"/>
    <mergeCell ref="D9:E9"/>
    <mergeCell ref="F9:I9"/>
    <mergeCell ref="D15:E15"/>
    <mergeCell ref="F15:I15"/>
  </mergeCells>
  <phoneticPr fontId="2"/>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D24E4-80B0-44D8-A76F-13DE2342D7EE}">
  <dimension ref="A1:R60"/>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7" width="9" style="13"/>
    <col min="18" max="18" width="9" style="15"/>
    <col min="19" max="16384" width="9" style="1"/>
  </cols>
  <sheetData>
    <row r="1" spans="1:17" ht="8.25" customHeight="1" x14ac:dyDescent="0.4">
      <c r="P1" s="13" t="s">
        <v>39</v>
      </c>
      <c r="Q1" s="13">
        <v>3170571</v>
      </c>
    </row>
    <row r="2" spans="1:17" ht="26.25" x14ac:dyDescent="0.4">
      <c r="B2" s="11" t="s">
        <v>78</v>
      </c>
      <c r="P2" s="13" t="s">
        <v>161</v>
      </c>
      <c r="Q2" s="13">
        <v>642272</v>
      </c>
    </row>
    <row r="3" spans="1:17" x14ac:dyDescent="0.4">
      <c r="B3" s="2"/>
      <c r="P3" s="13" t="s">
        <v>163</v>
      </c>
      <c r="Q3" s="13">
        <v>554288</v>
      </c>
    </row>
    <row r="4" spans="1:17" x14ac:dyDescent="0.4">
      <c r="B4" s="3" t="s">
        <v>32</v>
      </c>
      <c r="P4" s="13" t="s">
        <v>10</v>
      </c>
      <c r="Q4" s="13">
        <v>281949</v>
      </c>
    </row>
    <row r="5" spans="1:17" ht="20.25" customHeight="1" thickBot="1" x14ac:dyDescent="0.45">
      <c r="C5" s="4" t="s">
        <v>9</v>
      </c>
      <c r="I5" s="6" t="s">
        <v>179</v>
      </c>
      <c r="J5" s="49" t="s">
        <v>81</v>
      </c>
      <c r="P5" s="13" t="s">
        <v>86</v>
      </c>
      <c r="Q5" s="13">
        <v>259453</v>
      </c>
    </row>
    <row r="6" spans="1:17" ht="20.25" thickTop="1" thickBot="1" x14ac:dyDescent="0.45">
      <c r="C6" s="5"/>
      <c r="I6" s="6" t="s">
        <v>40</v>
      </c>
      <c r="P6" s="13" t="s">
        <v>150</v>
      </c>
      <c r="Q6" s="13">
        <v>250231</v>
      </c>
    </row>
    <row r="7" spans="1:17" ht="7.5" customHeight="1" thickTop="1" x14ac:dyDescent="0.4">
      <c r="C7" s="7"/>
      <c r="E7" s="1"/>
      <c r="F7" s="37"/>
      <c r="G7" s="37"/>
      <c r="H7" s="37"/>
      <c r="I7" s="37"/>
      <c r="P7" s="13" t="s">
        <v>151</v>
      </c>
      <c r="Q7" s="13">
        <v>199765</v>
      </c>
    </row>
    <row r="8" spans="1:17" x14ac:dyDescent="0.4">
      <c r="B8" s="6"/>
      <c r="C8" s="8" t="s">
        <v>133</v>
      </c>
      <c r="D8" s="52" t="s">
        <v>2</v>
      </c>
      <c r="E8" s="53"/>
      <c r="F8" s="52" t="s">
        <v>4</v>
      </c>
      <c r="G8" s="54"/>
      <c r="H8" s="54"/>
      <c r="I8" s="53"/>
      <c r="J8" s="38"/>
      <c r="K8" s="14" t="s">
        <v>1</v>
      </c>
      <c r="L8" s="14" t="s">
        <v>3</v>
      </c>
      <c r="M8" s="14" t="s">
        <v>4</v>
      </c>
      <c r="N8" s="14" t="s">
        <v>5</v>
      </c>
      <c r="O8" s="12"/>
      <c r="P8" s="13" t="s">
        <v>148</v>
      </c>
      <c r="Q8" s="13">
        <v>166237</v>
      </c>
    </row>
    <row r="9" spans="1:17"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174</v>
      </c>
      <c r="Q9" s="13">
        <v>111372</v>
      </c>
    </row>
    <row r="10" spans="1:17" x14ac:dyDescent="0.4">
      <c r="C10" s="6"/>
      <c r="F10" s="1" t="s">
        <v>7</v>
      </c>
      <c r="J10" s="12"/>
      <c r="K10" s="43"/>
      <c r="L10" s="43"/>
      <c r="M10" s="44">
        <v>0</v>
      </c>
      <c r="N10" s="43"/>
      <c r="O10" s="12"/>
      <c r="P10" s="13" t="s">
        <v>166</v>
      </c>
      <c r="Q10" s="13">
        <v>69440</v>
      </c>
    </row>
    <row r="11" spans="1:17" s="15" customFormat="1" x14ac:dyDescent="0.4">
      <c r="A11" s="1"/>
      <c r="B11" s="1"/>
      <c r="C11" s="1"/>
      <c r="D11" s="1"/>
      <c r="F11" s="1" t="s">
        <v>8</v>
      </c>
      <c r="J11" s="12"/>
      <c r="K11" s="43"/>
      <c r="L11" s="43"/>
      <c r="M11" s="44" t="e">
        <f>M10+M9</f>
        <v>#N/A</v>
      </c>
      <c r="N11" s="43"/>
      <c r="O11" s="12"/>
      <c r="P11" s="13" t="s">
        <v>142</v>
      </c>
      <c r="Q11" s="13">
        <v>67075</v>
      </c>
    </row>
    <row r="12" spans="1:17" s="15" customFormat="1" x14ac:dyDescent="0.4">
      <c r="A12" s="1"/>
      <c r="B12" s="1"/>
      <c r="C12" s="1"/>
      <c r="D12" s="1"/>
      <c r="F12" s="1" t="s">
        <v>135</v>
      </c>
      <c r="J12" s="12"/>
      <c r="K12" s="43"/>
      <c r="L12" s="43"/>
      <c r="M12" s="44"/>
      <c r="N12" s="43"/>
      <c r="O12" s="12"/>
      <c r="P12" s="13" t="s">
        <v>152</v>
      </c>
      <c r="Q12" s="13">
        <v>63066</v>
      </c>
    </row>
    <row r="13" spans="1:17" s="15" customFormat="1" x14ac:dyDescent="0.4">
      <c r="A13" s="1"/>
      <c r="B13" s="1"/>
      <c r="C13" s="1"/>
      <c r="D13" s="1"/>
      <c r="F13" s="1"/>
      <c r="J13" s="12"/>
      <c r="K13" s="43"/>
      <c r="L13" s="43"/>
      <c r="M13" s="44"/>
      <c r="N13" s="43"/>
      <c r="O13" s="12"/>
      <c r="P13" s="13" t="s">
        <v>25</v>
      </c>
      <c r="Q13" s="13">
        <v>61835</v>
      </c>
    </row>
    <row r="14" spans="1:17" s="15" customFormat="1" x14ac:dyDescent="0.4">
      <c r="A14" s="1"/>
      <c r="B14" s="3" t="s">
        <v>134</v>
      </c>
      <c r="C14" s="1"/>
      <c r="D14" s="1"/>
      <c r="J14" s="12"/>
      <c r="K14" s="12"/>
      <c r="L14" s="12"/>
      <c r="M14" s="12"/>
      <c r="N14" s="12"/>
      <c r="O14" s="12"/>
      <c r="P14" s="13" t="s">
        <v>141</v>
      </c>
      <c r="Q14" s="13">
        <v>47679</v>
      </c>
    </row>
    <row r="15" spans="1:17" s="15" customFormat="1" ht="19.5" thickBot="1" x14ac:dyDescent="0.45">
      <c r="A15" s="1"/>
      <c r="B15" s="1"/>
      <c r="C15" s="36" t="s">
        <v>133</v>
      </c>
      <c r="D15" s="60" t="s">
        <v>2</v>
      </c>
      <c r="E15" s="61"/>
      <c r="F15" s="60" t="s">
        <v>4</v>
      </c>
      <c r="G15" s="62"/>
      <c r="H15" s="62"/>
      <c r="I15" s="61"/>
      <c r="J15" s="12"/>
      <c r="K15" s="14" t="s">
        <v>1</v>
      </c>
      <c r="L15" s="14" t="s">
        <v>3</v>
      </c>
      <c r="M15" s="14" t="s">
        <v>4</v>
      </c>
      <c r="N15" s="14" t="s">
        <v>5</v>
      </c>
      <c r="O15" s="12"/>
      <c r="P15" s="13" t="s">
        <v>82</v>
      </c>
      <c r="Q15" s="13">
        <v>42024</v>
      </c>
    </row>
    <row r="16" spans="1:17"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33</v>
      </c>
      <c r="Q16" s="13">
        <v>40250</v>
      </c>
    </row>
    <row r="17" spans="1:17" s="15" customFormat="1" ht="19.5" thickTop="1" x14ac:dyDescent="0.4">
      <c r="A17" s="1"/>
      <c r="B17" s="1"/>
      <c r="C17" s="10" t="s">
        <v>30</v>
      </c>
      <c r="D17" s="1"/>
      <c r="F17" s="1" t="s">
        <v>7</v>
      </c>
      <c r="J17" s="12"/>
      <c r="K17" s="43"/>
      <c r="L17" s="43"/>
      <c r="M17" s="44">
        <v>0</v>
      </c>
      <c r="N17" s="43"/>
      <c r="O17" s="12"/>
      <c r="P17" s="13" t="s">
        <v>167</v>
      </c>
      <c r="Q17" s="13">
        <v>29640</v>
      </c>
    </row>
    <row r="18" spans="1:17" s="15" customFormat="1" x14ac:dyDescent="0.4">
      <c r="A18" s="1"/>
      <c r="B18" s="1"/>
      <c r="C18" s="1"/>
      <c r="D18" s="1"/>
      <c r="F18" s="1" t="s">
        <v>8</v>
      </c>
      <c r="J18" s="12"/>
      <c r="K18" s="43"/>
      <c r="L18" s="43"/>
      <c r="M18" s="44">
        <f>M17+M16</f>
        <v>44756.250000000007</v>
      </c>
      <c r="N18" s="43"/>
      <c r="O18" s="12"/>
      <c r="P18" s="13" t="s">
        <v>164</v>
      </c>
      <c r="Q18" s="13">
        <v>28663</v>
      </c>
    </row>
    <row r="19" spans="1:17" s="15" customFormat="1" x14ac:dyDescent="0.4">
      <c r="A19" s="1"/>
      <c r="B19" s="1"/>
      <c r="C19" s="1"/>
      <c r="D19" s="1"/>
      <c r="J19" s="12"/>
      <c r="K19" s="12"/>
      <c r="L19" s="12"/>
      <c r="M19" s="12"/>
      <c r="N19" s="12"/>
      <c r="O19" s="12"/>
      <c r="P19" s="13" t="s">
        <v>21</v>
      </c>
      <c r="Q19" s="13">
        <v>27601</v>
      </c>
    </row>
    <row r="20" spans="1:17" s="15" customFormat="1" x14ac:dyDescent="0.4">
      <c r="A20" s="1"/>
      <c r="B20" s="1"/>
      <c r="C20" s="1"/>
      <c r="D20" s="1"/>
      <c r="J20" s="1"/>
      <c r="K20" s="1"/>
      <c r="L20" s="1"/>
      <c r="M20" s="1"/>
      <c r="N20" s="1"/>
      <c r="O20" s="1"/>
      <c r="P20" s="13" t="s">
        <v>156</v>
      </c>
      <c r="Q20" s="13">
        <v>26517</v>
      </c>
    </row>
    <row r="21" spans="1:17" s="15" customFormat="1" ht="25.5" x14ac:dyDescent="0.4">
      <c r="A21" s="1"/>
      <c r="B21" s="16" t="s">
        <v>127</v>
      </c>
      <c r="C21" s="17"/>
      <c r="D21" s="17"/>
      <c r="E21" s="17"/>
      <c r="F21" s="17"/>
      <c r="G21" s="17"/>
      <c r="H21" s="17"/>
      <c r="I21" s="17"/>
      <c r="J21" s="17"/>
      <c r="K21" s="17"/>
      <c r="L21" s="17"/>
      <c r="M21" s="17"/>
      <c r="N21" s="17"/>
      <c r="O21" s="1"/>
      <c r="P21" s="13" t="s">
        <v>107</v>
      </c>
      <c r="Q21" s="13">
        <v>25881</v>
      </c>
    </row>
    <row r="22" spans="1:17" s="15" customFormat="1" ht="12" customHeight="1" thickBot="1" x14ac:dyDescent="0.45">
      <c r="A22" s="1"/>
      <c r="B22" s="17"/>
      <c r="C22" s="17"/>
      <c r="D22" s="17"/>
      <c r="E22" s="17"/>
      <c r="F22" s="17"/>
      <c r="G22" s="17"/>
      <c r="H22" s="17"/>
      <c r="I22" s="17"/>
      <c r="J22" s="17"/>
      <c r="K22" s="17"/>
      <c r="L22" s="17"/>
      <c r="M22" s="17"/>
      <c r="N22" s="17"/>
      <c r="O22" s="1"/>
      <c r="P22" s="13" t="s">
        <v>153</v>
      </c>
      <c r="Q22" s="13">
        <v>21883</v>
      </c>
    </row>
    <row r="23" spans="1:17" s="15" customFormat="1" x14ac:dyDescent="0.4">
      <c r="A23" s="1"/>
      <c r="B23" s="64"/>
      <c r="C23" s="65"/>
      <c r="D23" s="68" t="s">
        <v>52</v>
      </c>
      <c r="E23" s="69"/>
      <c r="F23" s="69"/>
      <c r="G23" s="69"/>
      <c r="H23" s="69"/>
      <c r="I23" s="69"/>
      <c r="J23" s="69"/>
      <c r="K23" s="69"/>
      <c r="L23" s="69"/>
      <c r="M23" s="69"/>
      <c r="N23" s="70"/>
      <c r="O23" s="1"/>
      <c r="P23" s="13" t="s">
        <v>176</v>
      </c>
      <c r="Q23" s="13">
        <v>17525</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17</v>
      </c>
      <c r="Q24" s="13">
        <v>16803</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118</v>
      </c>
      <c r="Q25" s="13">
        <v>14296</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177</v>
      </c>
      <c r="Q26" s="13">
        <v>12716</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84</v>
      </c>
      <c r="Q27" s="13">
        <v>11017</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145</v>
      </c>
      <c r="Q28" s="13">
        <v>10030</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172</v>
      </c>
      <c r="Q29" s="13">
        <v>9902</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175</v>
      </c>
      <c r="Q30" s="13">
        <v>9512</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11</v>
      </c>
      <c r="Q31" s="13">
        <v>8551</v>
      </c>
    </row>
    <row r="32" spans="1:17" s="15" customFormat="1" ht="38.25" customHeight="1" thickBot="1" x14ac:dyDescent="0.45">
      <c r="A32" s="1"/>
      <c r="B32" s="72"/>
      <c r="C32" s="31" t="s">
        <v>73</v>
      </c>
      <c r="D32" s="32">
        <v>72.5</v>
      </c>
      <c r="E32" s="33">
        <v>72.5</v>
      </c>
      <c r="F32" s="33">
        <v>73</v>
      </c>
      <c r="G32" s="33">
        <v>73</v>
      </c>
      <c r="H32" s="33">
        <v>73.5</v>
      </c>
      <c r="I32" s="34">
        <v>73.5</v>
      </c>
      <c r="J32" s="33">
        <v>74</v>
      </c>
      <c r="K32" s="33">
        <v>74</v>
      </c>
      <c r="L32" s="33">
        <v>74.5</v>
      </c>
      <c r="M32" s="33">
        <v>74.5</v>
      </c>
      <c r="N32" s="35">
        <v>75</v>
      </c>
      <c r="O32" s="1"/>
      <c r="P32" s="13" t="s">
        <v>15</v>
      </c>
      <c r="Q32" s="13">
        <v>7991</v>
      </c>
    </row>
    <row r="33" spans="1:17" s="15" customFormat="1" ht="5.25" customHeight="1" x14ac:dyDescent="0.4">
      <c r="A33" s="1"/>
      <c r="B33" s="1"/>
      <c r="C33" s="17"/>
      <c r="D33" s="17"/>
      <c r="E33" s="17"/>
      <c r="F33" s="17"/>
      <c r="G33" s="17"/>
      <c r="H33" s="17"/>
      <c r="I33" s="17"/>
      <c r="J33" s="17"/>
      <c r="K33" s="17"/>
      <c r="L33" s="17"/>
      <c r="M33" s="17"/>
      <c r="N33" s="17"/>
      <c r="O33" s="1"/>
      <c r="P33" s="13" t="s">
        <v>136</v>
      </c>
      <c r="Q33" s="13">
        <v>7851</v>
      </c>
    </row>
    <row r="34" spans="1:17" s="15" customFormat="1" x14ac:dyDescent="0.4">
      <c r="A34" s="1"/>
      <c r="B34" s="50" t="s">
        <v>74</v>
      </c>
      <c r="C34" s="17"/>
      <c r="D34" s="17"/>
      <c r="E34" s="17"/>
      <c r="F34" s="17"/>
      <c r="G34" s="17"/>
      <c r="H34" s="17"/>
      <c r="I34" s="17"/>
      <c r="J34" s="17"/>
      <c r="K34" s="17"/>
      <c r="L34" s="17"/>
      <c r="M34" s="17"/>
      <c r="N34" s="17"/>
      <c r="O34" s="1"/>
      <c r="P34" s="13" t="s">
        <v>16</v>
      </c>
      <c r="Q34" s="13">
        <v>6830</v>
      </c>
    </row>
    <row r="35" spans="1:17" s="15" customFormat="1" x14ac:dyDescent="0.4">
      <c r="A35" s="1"/>
      <c r="B35" s="17" t="s">
        <v>80</v>
      </c>
      <c r="C35" s="17"/>
      <c r="D35" s="17"/>
      <c r="E35" s="17"/>
      <c r="F35" s="17"/>
      <c r="G35" s="17"/>
      <c r="H35" s="17"/>
      <c r="I35" s="17"/>
      <c r="J35" s="17"/>
      <c r="K35" s="17"/>
      <c r="L35" s="17"/>
      <c r="M35" s="17"/>
      <c r="N35" s="17"/>
      <c r="O35" s="1"/>
      <c r="P35" s="13" t="s">
        <v>112</v>
      </c>
      <c r="Q35" s="13">
        <v>4367</v>
      </c>
    </row>
    <row r="36" spans="1:17" s="15" customFormat="1" x14ac:dyDescent="0.4">
      <c r="A36" s="1"/>
      <c r="B36" s="17"/>
      <c r="C36" s="17"/>
      <c r="D36" s="17"/>
      <c r="E36" s="17"/>
      <c r="F36" s="17"/>
      <c r="G36" s="17"/>
      <c r="H36" s="17"/>
      <c r="I36" s="17"/>
      <c r="J36" s="17"/>
      <c r="K36" s="17"/>
      <c r="L36" s="17"/>
      <c r="M36" s="17"/>
      <c r="N36" s="17"/>
      <c r="O36" s="1"/>
      <c r="P36" s="13" t="s">
        <v>85</v>
      </c>
      <c r="Q36" s="13">
        <v>2000</v>
      </c>
    </row>
    <row r="37" spans="1:17" s="15" customFormat="1" x14ac:dyDescent="0.4">
      <c r="A37" s="1"/>
      <c r="B37" s="17"/>
      <c r="C37" s="17"/>
      <c r="D37" s="17"/>
      <c r="E37" s="17"/>
      <c r="F37" s="17"/>
      <c r="G37" s="17"/>
      <c r="H37" s="17"/>
      <c r="I37" s="17"/>
      <c r="J37" s="17"/>
      <c r="K37" s="17"/>
      <c r="L37" s="17"/>
      <c r="M37" s="17"/>
      <c r="N37" s="17"/>
      <c r="O37" s="1"/>
      <c r="P37" s="13" t="s">
        <v>87</v>
      </c>
      <c r="Q37" s="13">
        <v>1707</v>
      </c>
    </row>
    <row r="38" spans="1:17" s="15" customFormat="1" x14ac:dyDescent="0.4">
      <c r="A38" s="1"/>
      <c r="B38" s="17" t="s">
        <v>132</v>
      </c>
      <c r="C38" s="17"/>
      <c r="D38" s="17"/>
      <c r="E38" s="17"/>
      <c r="F38" s="17"/>
      <c r="G38" s="17"/>
      <c r="H38" s="17"/>
      <c r="I38" s="17"/>
      <c r="J38" s="17"/>
      <c r="K38" s="17"/>
      <c r="L38" s="17"/>
      <c r="M38" s="17"/>
      <c r="N38" s="17"/>
      <c r="O38" s="1"/>
      <c r="P38" s="13" t="s">
        <v>146</v>
      </c>
      <c r="Q38" s="13">
        <v>1622</v>
      </c>
    </row>
    <row r="39" spans="1:17" s="15" customFormat="1" x14ac:dyDescent="0.4">
      <c r="A39" s="1"/>
      <c r="B39" s="1"/>
      <c r="C39" s="1"/>
      <c r="D39" s="1"/>
      <c r="J39" s="1"/>
      <c r="K39" s="1"/>
      <c r="L39" s="1"/>
      <c r="M39" s="1"/>
      <c r="N39" s="1"/>
      <c r="O39" s="1"/>
      <c r="P39" s="13" t="s">
        <v>20</v>
      </c>
      <c r="Q39" s="13">
        <v>1551</v>
      </c>
    </row>
    <row r="40" spans="1:17" s="15" customFormat="1" x14ac:dyDescent="0.4">
      <c r="A40" s="1"/>
      <c r="B40" s="1"/>
      <c r="C40" s="1"/>
      <c r="D40" s="1"/>
      <c r="J40" s="1"/>
      <c r="K40" s="1"/>
      <c r="L40" s="1"/>
      <c r="M40" s="1"/>
      <c r="N40" s="1"/>
      <c r="O40" s="1"/>
      <c r="P40" s="13" t="s">
        <v>158</v>
      </c>
      <c r="Q40" s="13">
        <v>1542</v>
      </c>
    </row>
    <row r="41" spans="1:17" s="15" customFormat="1" x14ac:dyDescent="0.4">
      <c r="A41" s="1"/>
      <c r="B41" s="1"/>
      <c r="C41" s="1"/>
      <c r="D41" s="1"/>
      <c r="J41" s="1"/>
      <c r="K41" s="1"/>
      <c r="L41" s="1"/>
      <c r="M41" s="1"/>
      <c r="N41" s="1"/>
      <c r="O41" s="1"/>
      <c r="P41" s="13" t="s">
        <v>43</v>
      </c>
      <c r="Q41" s="13">
        <v>1292</v>
      </c>
    </row>
    <row r="42" spans="1:17" s="15" customFormat="1" x14ac:dyDescent="0.4">
      <c r="A42" s="1"/>
      <c r="B42" s="1"/>
      <c r="C42" s="1"/>
      <c r="D42" s="1"/>
      <c r="J42" s="1"/>
      <c r="K42" s="1"/>
      <c r="L42" s="1"/>
      <c r="M42" s="1"/>
      <c r="N42" s="1"/>
      <c r="O42" s="1"/>
      <c r="P42" s="13" t="s">
        <v>18</v>
      </c>
      <c r="Q42" s="13">
        <v>868</v>
      </c>
    </row>
    <row r="43" spans="1:17" s="15" customFormat="1" x14ac:dyDescent="0.4">
      <c r="A43" s="1"/>
      <c r="B43" s="1"/>
      <c r="C43" s="1"/>
      <c r="D43" s="1"/>
      <c r="J43" s="1"/>
      <c r="K43" s="1"/>
      <c r="L43" s="1"/>
      <c r="M43" s="1"/>
      <c r="N43" s="1"/>
      <c r="O43" s="1"/>
      <c r="P43" s="13" t="s">
        <v>119</v>
      </c>
      <c r="Q43" s="13">
        <v>842</v>
      </c>
    </row>
    <row r="44" spans="1:17" s="15" customFormat="1" x14ac:dyDescent="0.4">
      <c r="A44" s="1"/>
      <c r="B44" s="1"/>
      <c r="C44" s="1"/>
      <c r="D44" s="1"/>
      <c r="J44" s="1"/>
      <c r="K44" s="1"/>
      <c r="L44" s="1"/>
      <c r="M44" s="1"/>
      <c r="N44" s="1"/>
      <c r="O44" s="1"/>
      <c r="P44" s="13" t="s">
        <v>97</v>
      </c>
      <c r="Q44" s="13">
        <v>702</v>
      </c>
    </row>
    <row r="45" spans="1:17" s="15" customFormat="1" x14ac:dyDescent="0.4">
      <c r="A45" s="1"/>
      <c r="B45" s="1"/>
      <c r="C45" s="1"/>
      <c r="D45" s="1"/>
      <c r="J45" s="1"/>
      <c r="K45" s="1"/>
      <c r="L45" s="1"/>
      <c r="M45" s="1"/>
      <c r="N45" s="1"/>
      <c r="O45" s="1"/>
      <c r="P45" s="13" t="s">
        <v>19</v>
      </c>
      <c r="Q45" s="13">
        <v>610</v>
      </c>
    </row>
    <row r="46" spans="1:17" s="15" customFormat="1" x14ac:dyDescent="0.4">
      <c r="A46" s="1"/>
      <c r="B46" s="1"/>
      <c r="C46" s="1"/>
      <c r="D46" s="1"/>
      <c r="J46" s="1"/>
      <c r="K46" s="1"/>
      <c r="L46" s="1"/>
      <c r="M46" s="1"/>
      <c r="N46" s="1"/>
      <c r="O46" s="1"/>
      <c r="P46" s="13" t="s">
        <v>95</v>
      </c>
      <c r="Q46" s="13">
        <v>549</v>
      </c>
    </row>
    <row r="47" spans="1:17" s="15" customFormat="1" x14ac:dyDescent="0.4">
      <c r="A47" s="1"/>
      <c r="B47" s="1"/>
      <c r="C47" s="1"/>
      <c r="D47" s="1"/>
      <c r="J47" s="1"/>
      <c r="K47" s="1"/>
      <c r="L47" s="1"/>
      <c r="M47" s="1"/>
      <c r="N47" s="1"/>
      <c r="O47" s="1"/>
      <c r="P47" s="13" t="s">
        <v>26</v>
      </c>
      <c r="Q47" s="13">
        <v>533</v>
      </c>
    </row>
    <row r="48" spans="1:17" s="15" customFormat="1" x14ac:dyDescent="0.4">
      <c r="A48" s="1"/>
      <c r="B48" s="1"/>
      <c r="C48" s="1"/>
      <c r="D48" s="1"/>
      <c r="J48" s="1"/>
      <c r="K48" s="1"/>
      <c r="L48" s="1"/>
      <c r="M48" s="1"/>
      <c r="N48" s="1"/>
      <c r="O48" s="1"/>
      <c r="P48" s="13" t="s">
        <v>113</v>
      </c>
      <c r="Q48" s="13">
        <v>401</v>
      </c>
    </row>
    <row r="49" spans="1:17" s="15" customFormat="1" x14ac:dyDescent="0.4">
      <c r="A49" s="1"/>
      <c r="B49" s="1"/>
      <c r="C49" s="1"/>
      <c r="D49" s="1"/>
      <c r="J49" s="1"/>
      <c r="K49" s="1"/>
      <c r="L49" s="1"/>
      <c r="M49" s="1"/>
      <c r="N49" s="1"/>
      <c r="O49" s="1"/>
      <c r="P49" s="13" t="s">
        <v>155</v>
      </c>
      <c r="Q49" s="13">
        <v>343</v>
      </c>
    </row>
    <row r="50" spans="1:17" s="15" customFormat="1" x14ac:dyDescent="0.4">
      <c r="A50" s="1"/>
      <c r="B50" s="1"/>
      <c r="C50" s="1"/>
      <c r="D50" s="1"/>
      <c r="J50" s="1"/>
      <c r="K50" s="1"/>
      <c r="L50" s="1"/>
      <c r="M50" s="1"/>
      <c r="N50" s="1"/>
      <c r="O50" s="1"/>
      <c r="P50" s="13" t="s">
        <v>168</v>
      </c>
      <c r="Q50" s="13">
        <v>230</v>
      </c>
    </row>
    <row r="51" spans="1:17" s="15" customFormat="1" x14ac:dyDescent="0.4">
      <c r="A51" s="1"/>
      <c r="B51" s="1"/>
      <c r="C51" s="1"/>
      <c r="D51" s="1"/>
      <c r="J51" s="1"/>
      <c r="K51" s="1"/>
      <c r="L51" s="1"/>
      <c r="M51" s="1"/>
      <c r="N51" s="1"/>
      <c r="O51" s="1"/>
      <c r="P51" s="13" t="s">
        <v>178</v>
      </c>
      <c r="Q51" s="13">
        <v>220</v>
      </c>
    </row>
    <row r="52" spans="1:17" s="15" customFormat="1" x14ac:dyDescent="0.4">
      <c r="A52" s="1"/>
      <c r="B52" s="1"/>
      <c r="C52" s="1"/>
      <c r="D52" s="1"/>
      <c r="J52" s="1"/>
      <c r="K52" s="1"/>
      <c r="L52" s="1"/>
      <c r="M52" s="1"/>
      <c r="N52" s="1"/>
      <c r="O52" s="1"/>
      <c r="P52" s="13" t="s">
        <v>47</v>
      </c>
      <c r="Q52" s="13">
        <v>216</v>
      </c>
    </row>
    <row r="53" spans="1:17" x14ac:dyDescent="0.4">
      <c r="P53" s="13" t="s">
        <v>92</v>
      </c>
      <c r="Q53" s="13">
        <v>166</v>
      </c>
    </row>
    <row r="54" spans="1:17" x14ac:dyDescent="0.4">
      <c r="P54" s="13" t="s">
        <v>23</v>
      </c>
      <c r="Q54" s="13">
        <v>140</v>
      </c>
    </row>
    <row r="55" spans="1:17" x14ac:dyDescent="0.4">
      <c r="P55" s="13" t="s">
        <v>46</v>
      </c>
      <c r="Q55" s="13">
        <v>104</v>
      </c>
    </row>
    <row r="56" spans="1:17" x14ac:dyDescent="0.4">
      <c r="P56" s="13" t="s">
        <v>96</v>
      </c>
      <c r="Q56" s="13">
        <v>101</v>
      </c>
    </row>
    <row r="57" spans="1:17" x14ac:dyDescent="0.4">
      <c r="P57" s="13" t="s">
        <v>165</v>
      </c>
      <c r="Q57" s="13">
        <v>100</v>
      </c>
    </row>
    <row r="58" spans="1:17" x14ac:dyDescent="0.4">
      <c r="P58" s="13" t="s">
        <v>105</v>
      </c>
      <c r="Q58" s="13">
        <v>100</v>
      </c>
    </row>
    <row r="59" spans="1:17" x14ac:dyDescent="0.4">
      <c r="P59" s="13" t="s">
        <v>117</v>
      </c>
      <c r="Q59" s="13">
        <v>100</v>
      </c>
    </row>
    <row r="60" spans="1:17" x14ac:dyDescent="0.4">
      <c r="P60" s="13" t="s">
        <v>154</v>
      </c>
      <c r="Q60" s="13">
        <v>20</v>
      </c>
    </row>
  </sheetData>
  <sheetProtection algorithmName="SHA-512" hashValue="ZmEMmW4lUjYQny/jaRLwMj8IJGHDzsleW97d1I7d+H8Siq3anHUIQOh/BjzJWGWXnz0hG6LChF3pCr25yMj2zw==" saltValue="5QhON8yC1or8HQbeo4ln7w=="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A89F3-9D1B-4C92-8C1D-708EA8C7B744}">
  <dimension ref="A1:R59"/>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7" width="9" style="13"/>
    <col min="18" max="18" width="9" style="15"/>
    <col min="19" max="16384" width="9" style="1"/>
  </cols>
  <sheetData>
    <row r="1" spans="1:17" ht="8.25" customHeight="1" x14ac:dyDescent="0.4">
      <c r="P1" s="13" t="s">
        <v>39</v>
      </c>
      <c r="Q1" s="13">
        <v>4416698</v>
      </c>
    </row>
    <row r="2" spans="1:17" ht="26.25" x14ac:dyDescent="0.4">
      <c r="B2" s="11" t="s">
        <v>78</v>
      </c>
      <c r="P2" s="13" t="s">
        <v>10</v>
      </c>
      <c r="Q2" s="13">
        <v>842465</v>
      </c>
    </row>
    <row r="3" spans="1:17" x14ac:dyDescent="0.4">
      <c r="B3" s="2"/>
      <c r="P3" s="13" t="s">
        <v>151</v>
      </c>
      <c r="Q3" s="13">
        <v>632414</v>
      </c>
    </row>
    <row r="4" spans="1:17" x14ac:dyDescent="0.4">
      <c r="B4" s="3" t="s">
        <v>32</v>
      </c>
      <c r="P4" s="13" t="s">
        <v>163</v>
      </c>
      <c r="Q4" s="13">
        <v>570559</v>
      </c>
    </row>
    <row r="5" spans="1:17" ht="20.25" customHeight="1" thickBot="1" x14ac:dyDescent="0.45">
      <c r="C5" s="4" t="s">
        <v>9</v>
      </c>
      <c r="I5" s="6" t="s">
        <v>173</v>
      </c>
      <c r="J5" s="49" t="s">
        <v>81</v>
      </c>
      <c r="P5" s="13" t="s">
        <v>161</v>
      </c>
      <c r="Q5" s="13">
        <v>389582</v>
      </c>
    </row>
    <row r="6" spans="1:17" ht="20.25" thickTop="1" thickBot="1" x14ac:dyDescent="0.45">
      <c r="C6" s="5"/>
      <c r="I6" s="6" t="s">
        <v>40</v>
      </c>
      <c r="P6" s="13" t="s">
        <v>86</v>
      </c>
      <c r="Q6" s="13">
        <v>323922</v>
      </c>
    </row>
    <row r="7" spans="1:17" ht="7.5" customHeight="1" thickTop="1" x14ac:dyDescent="0.4">
      <c r="C7" s="7"/>
      <c r="E7" s="1"/>
      <c r="F7" s="37"/>
      <c r="G7" s="37"/>
      <c r="H7" s="37"/>
      <c r="I7" s="37"/>
      <c r="P7" s="13" t="s">
        <v>148</v>
      </c>
      <c r="Q7" s="13">
        <v>203802</v>
      </c>
    </row>
    <row r="8" spans="1:17" x14ac:dyDescent="0.4">
      <c r="B8" s="6"/>
      <c r="C8" s="8" t="s">
        <v>133</v>
      </c>
      <c r="D8" s="52" t="s">
        <v>2</v>
      </c>
      <c r="E8" s="53"/>
      <c r="F8" s="52" t="s">
        <v>4</v>
      </c>
      <c r="G8" s="54"/>
      <c r="H8" s="54"/>
      <c r="I8" s="53"/>
      <c r="J8" s="38"/>
      <c r="K8" s="14" t="s">
        <v>1</v>
      </c>
      <c r="L8" s="14" t="s">
        <v>3</v>
      </c>
      <c r="M8" s="14" t="s">
        <v>4</v>
      </c>
      <c r="N8" s="14" t="s">
        <v>5</v>
      </c>
      <c r="O8" s="12"/>
      <c r="P8" s="13" t="s">
        <v>150</v>
      </c>
      <c r="Q8" s="13">
        <v>179233</v>
      </c>
    </row>
    <row r="9" spans="1:17"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156</v>
      </c>
      <c r="Q9" s="13">
        <v>155165</v>
      </c>
    </row>
    <row r="10" spans="1:17" x14ac:dyDescent="0.4">
      <c r="C10" s="6"/>
      <c r="F10" s="1" t="s">
        <v>7</v>
      </c>
      <c r="J10" s="12"/>
      <c r="K10" s="43"/>
      <c r="L10" s="43"/>
      <c r="M10" s="44">
        <v>0</v>
      </c>
      <c r="N10" s="43"/>
      <c r="O10" s="12"/>
      <c r="P10" s="13" t="s">
        <v>29</v>
      </c>
      <c r="Q10" s="13">
        <v>145993</v>
      </c>
    </row>
    <row r="11" spans="1:17" s="15" customFormat="1" x14ac:dyDescent="0.4">
      <c r="A11" s="1"/>
      <c r="B11" s="1"/>
      <c r="C11" s="1"/>
      <c r="D11" s="1"/>
      <c r="F11" s="1" t="s">
        <v>8</v>
      </c>
      <c r="J11" s="12"/>
      <c r="K11" s="43"/>
      <c r="L11" s="43"/>
      <c r="M11" s="44" t="e">
        <f>M10+M9</f>
        <v>#N/A</v>
      </c>
      <c r="N11" s="43"/>
      <c r="O11" s="12"/>
      <c r="P11" s="13" t="s">
        <v>142</v>
      </c>
      <c r="Q11" s="13">
        <v>128826</v>
      </c>
    </row>
    <row r="12" spans="1:17" s="15" customFormat="1" x14ac:dyDescent="0.4">
      <c r="A12" s="1"/>
      <c r="B12" s="1"/>
      <c r="C12" s="1"/>
      <c r="D12" s="1"/>
      <c r="F12" s="1" t="s">
        <v>135</v>
      </c>
      <c r="J12" s="12"/>
      <c r="K12" s="43"/>
      <c r="L12" s="43"/>
      <c r="M12" s="44"/>
      <c r="N12" s="43"/>
      <c r="O12" s="12"/>
      <c r="P12" s="13" t="s">
        <v>118</v>
      </c>
      <c r="Q12" s="13">
        <v>107326</v>
      </c>
    </row>
    <row r="13" spans="1:17" s="15" customFormat="1" x14ac:dyDescent="0.4">
      <c r="A13" s="1"/>
      <c r="B13" s="1"/>
      <c r="C13" s="1"/>
      <c r="D13" s="1"/>
      <c r="F13" s="1"/>
      <c r="J13" s="12"/>
      <c r="K13" s="43"/>
      <c r="L13" s="43"/>
      <c r="M13" s="44"/>
      <c r="N13" s="43"/>
      <c r="O13" s="12"/>
      <c r="P13" s="13" t="s">
        <v>82</v>
      </c>
      <c r="Q13" s="13">
        <v>91769</v>
      </c>
    </row>
    <row r="14" spans="1:17" s="15" customFormat="1" x14ac:dyDescent="0.4">
      <c r="A14" s="1"/>
      <c r="B14" s="3" t="s">
        <v>134</v>
      </c>
      <c r="C14" s="1"/>
      <c r="D14" s="1"/>
      <c r="J14" s="12"/>
      <c r="K14" s="12"/>
      <c r="L14" s="12"/>
      <c r="M14" s="12"/>
      <c r="N14" s="12"/>
      <c r="O14" s="12"/>
      <c r="P14" s="13" t="s">
        <v>34</v>
      </c>
      <c r="Q14" s="13">
        <v>81020</v>
      </c>
    </row>
    <row r="15" spans="1:17" s="15" customFormat="1" ht="19.5" thickBot="1" x14ac:dyDescent="0.45">
      <c r="A15" s="1"/>
      <c r="B15" s="1"/>
      <c r="C15" s="36" t="s">
        <v>133</v>
      </c>
      <c r="D15" s="60" t="s">
        <v>2</v>
      </c>
      <c r="E15" s="61"/>
      <c r="F15" s="60" t="s">
        <v>4</v>
      </c>
      <c r="G15" s="62"/>
      <c r="H15" s="62"/>
      <c r="I15" s="61"/>
      <c r="J15" s="12"/>
      <c r="K15" s="14" t="s">
        <v>1</v>
      </c>
      <c r="L15" s="14" t="s">
        <v>3</v>
      </c>
      <c r="M15" s="14" t="s">
        <v>4</v>
      </c>
      <c r="N15" s="14" t="s">
        <v>5</v>
      </c>
      <c r="O15" s="12"/>
      <c r="P15" s="13" t="s">
        <v>18</v>
      </c>
      <c r="Q15" s="13">
        <v>80536</v>
      </c>
    </row>
    <row r="16" spans="1:17"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141</v>
      </c>
      <c r="Q16" s="13">
        <v>69007</v>
      </c>
    </row>
    <row r="17" spans="1:17" s="15" customFormat="1" ht="19.5" thickTop="1" x14ac:dyDescent="0.4">
      <c r="A17" s="1"/>
      <c r="B17" s="1"/>
      <c r="C17" s="10" t="s">
        <v>30</v>
      </c>
      <c r="D17" s="1"/>
      <c r="F17" s="1" t="s">
        <v>7</v>
      </c>
      <c r="J17" s="12"/>
      <c r="K17" s="43"/>
      <c r="L17" s="43"/>
      <c r="M17" s="44">
        <v>0</v>
      </c>
      <c r="N17" s="43"/>
      <c r="O17" s="12"/>
      <c r="P17" s="13" t="s">
        <v>152</v>
      </c>
      <c r="Q17" s="13">
        <v>59369</v>
      </c>
    </row>
    <row r="18" spans="1:17" s="15" customFormat="1" x14ac:dyDescent="0.4">
      <c r="A18" s="1"/>
      <c r="B18" s="1"/>
      <c r="C18" s="1"/>
      <c r="D18" s="1"/>
      <c r="F18" s="1" t="s">
        <v>8</v>
      </c>
      <c r="J18" s="12"/>
      <c r="K18" s="43"/>
      <c r="L18" s="43"/>
      <c r="M18" s="44">
        <f>M17+M16</f>
        <v>44756.250000000007</v>
      </c>
      <c r="N18" s="43"/>
      <c r="O18" s="12"/>
      <c r="P18" s="13" t="s">
        <v>153</v>
      </c>
      <c r="Q18" s="13">
        <v>56131</v>
      </c>
    </row>
    <row r="19" spans="1:17" s="15" customFormat="1" x14ac:dyDescent="0.4">
      <c r="A19" s="1"/>
      <c r="B19" s="1"/>
      <c r="C19" s="1"/>
      <c r="D19" s="1"/>
      <c r="J19" s="12"/>
      <c r="K19" s="12"/>
      <c r="L19" s="12"/>
      <c r="M19" s="12"/>
      <c r="N19" s="12"/>
      <c r="O19" s="12"/>
      <c r="P19" s="13" t="s">
        <v>172</v>
      </c>
      <c r="Q19" s="13">
        <v>47820</v>
      </c>
    </row>
    <row r="20" spans="1:17" s="15" customFormat="1" x14ac:dyDescent="0.4">
      <c r="A20" s="1"/>
      <c r="B20" s="1"/>
      <c r="C20" s="1"/>
      <c r="D20" s="1"/>
      <c r="J20" s="1"/>
      <c r="K20" s="1"/>
      <c r="L20" s="1"/>
      <c r="M20" s="1"/>
      <c r="N20" s="1"/>
      <c r="O20" s="1"/>
      <c r="P20" s="13" t="s">
        <v>84</v>
      </c>
      <c r="Q20" s="13">
        <v>44431</v>
      </c>
    </row>
    <row r="21" spans="1:17" s="15" customFormat="1" ht="25.5" x14ac:dyDescent="0.4">
      <c r="A21" s="1"/>
      <c r="B21" s="16" t="s">
        <v>127</v>
      </c>
      <c r="C21" s="17"/>
      <c r="D21" s="17"/>
      <c r="E21" s="17"/>
      <c r="F21" s="17"/>
      <c r="G21" s="17"/>
      <c r="H21" s="17"/>
      <c r="I21" s="17"/>
      <c r="J21" s="17"/>
      <c r="K21" s="17"/>
      <c r="L21" s="17"/>
      <c r="M21" s="17"/>
      <c r="N21" s="17"/>
      <c r="O21" s="1"/>
      <c r="P21" s="13" t="s">
        <v>164</v>
      </c>
      <c r="Q21" s="13">
        <v>29996</v>
      </c>
    </row>
    <row r="22" spans="1:17" s="15" customFormat="1" ht="12" customHeight="1" thickBot="1" x14ac:dyDescent="0.45">
      <c r="A22" s="1"/>
      <c r="B22" s="17"/>
      <c r="C22" s="17"/>
      <c r="D22" s="17"/>
      <c r="E22" s="17"/>
      <c r="F22" s="17"/>
      <c r="G22" s="17"/>
      <c r="H22" s="17"/>
      <c r="I22" s="17"/>
      <c r="J22" s="17"/>
      <c r="K22" s="17"/>
      <c r="L22" s="17"/>
      <c r="M22" s="17"/>
      <c r="N22" s="17"/>
      <c r="O22" s="1"/>
      <c r="P22" s="13" t="s">
        <v>167</v>
      </c>
      <c r="Q22" s="13">
        <v>27565</v>
      </c>
    </row>
    <row r="23" spans="1:17" s="15" customFormat="1" x14ac:dyDescent="0.4">
      <c r="A23" s="1"/>
      <c r="B23" s="64"/>
      <c r="C23" s="65"/>
      <c r="D23" s="68" t="s">
        <v>52</v>
      </c>
      <c r="E23" s="69"/>
      <c r="F23" s="69"/>
      <c r="G23" s="69"/>
      <c r="H23" s="69"/>
      <c r="I23" s="69"/>
      <c r="J23" s="69"/>
      <c r="K23" s="69"/>
      <c r="L23" s="69"/>
      <c r="M23" s="69"/>
      <c r="N23" s="70"/>
      <c r="O23" s="1"/>
      <c r="P23" s="13" t="s">
        <v>17</v>
      </c>
      <c r="Q23" s="13">
        <v>20862</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11</v>
      </c>
      <c r="Q24" s="13">
        <v>18599</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145</v>
      </c>
      <c r="Q25" s="13">
        <v>10951</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136</v>
      </c>
      <c r="Q26" s="13">
        <v>10603</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95</v>
      </c>
      <c r="Q27" s="13">
        <v>10484</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15</v>
      </c>
      <c r="Q28" s="13">
        <v>8087</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162</v>
      </c>
      <c r="Q29" s="13">
        <v>7519</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171</v>
      </c>
      <c r="Q30" s="13">
        <v>6676</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16</v>
      </c>
      <c r="Q31" s="13">
        <v>6416</v>
      </c>
    </row>
    <row r="32" spans="1:17" s="15" customFormat="1" ht="38.25" customHeight="1" thickBot="1" x14ac:dyDescent="0.45">
      <c r="A32" s="1"/>
      <c r="B32" s="72"/>
      <c r="C32" s="31" t="s">
        <v>73</v>
      </c>
      <c r="D32" s="32">
        <v>72.5</v>
      </c>
      <c r="E32" s="33">
        <v>72.5</v>
      </c>
      <c r="F32" s="33">
        <v>73</v>
      </c>
      <c r="G32" s="33">
        <v>73</v>
      </c>
      <c r="H32" s="33">
        <v>73.5</v>
      </c>
      <c r="I32" s="34">
        <v>73.5</v>
      </c>
      <c r="J32" s="33">
        <v>74</v>
      </c>
      <c r="K32" s="33">
        <v>74</v>
      </c>
      <c r="L32" s="33">
        <v>74.5</v>
      </c>
      <c r="M32" s="33">
        <v>74.5</v>
      </c>
      <c r="N32" s="35">
        <v>75</v>
      </c>
      <c r="O32" s="1"/>
      <c r="P32" s="13" t="s">
        <v>121</v>
      </c>
      <c r="Q32" s="13">
        <v>6100</v>
      </c>
    </row>
    <row r="33" spans="1:17" s="15" customFormat="1" ht="5.25" customHeight="1" x14ac:dyDescent="0.4">
      <c r="A33" s="1"/>
      <c r="B33" s="1"/>
      <c r="C33" s="17"/>
      <c r="D33" s="17"/>
      <c r="E33" s="17"/>
      <c r="F33" s="17"/>
      <c r="G33" s="17"/>
      <c r="H33" s="17"/>
      <c r="I33" s="17"/>
      <c r="J33" s="17"/>
      <c r="K33" s="17"/>
      <c r="L33" s="17"/>
      <c r="M33" s="17"/>
      <c r="N33" s="17"/>
      <c r="O33" s="1"/>
      <c r="P33" s="13" t="s">
        <v>119</v>
      </c>
      <c r="Q33" s="13">
        <v>6094</v>
      </c>
    </row>
    <row r="34" spans="1:17" s="15" customFormat="1" x14ac:dyDescent="0.4">
      <c r="A34" s="1"/>
      <c r="B34" s="50" t="s">
        <v>74</v>
      </c>
      <c r="C34" s="17"/>
      <c r="D34" s="17"/>
      <c r="E34" s="17"/>
      <c r="F34" s="17"/>
      <c r="G34" s="17"/>
      <c r="H34" s="17"/>
      <c r="I34" s="17"/>
      <c r="J34" s="17"/>
      <c r="K34" s="17"/>
      <c r="L34" s="17"/>
      <c r="M34" s="17"/>
      <c r="N34" s="17"/>
      <c r="O34" s="1"/>
      <c r="P34" s="13" t="s">
        <v>112</v>
      </c>
      <c r="Q34" s="13">
        <v>4695</v>
      </c>
    </row>
    <row r="35" spans="1:17" s="15" customFormat="1" x14ac:dyDescent="0.4">
      <c r="A35" s="1"/>
      <c r="B35" s="17" t="s">
        <v>80</v>
      </c>
      <c r="C35" s="17"/>
      <c r="D35" s="17"/>
      <c r="E35" s="17"/>
      <c r="F35" s="17"/>
      <c r="G35" s="17"/>
      <c r="H35" s="17"/>
      <c r="I35" s="17"/>
      <c r="J35" s="17"/>
      <c r="K35" s="17"/>
      <c r="L35" s="17"/>
      <c r="M35" s="17"/>
      <c r="N35" s="17"/>
      <c r="O35" s="1"/>
      <c r="P35" s="13" t="s">
        <v>155</v>
      </c>
      <c r="Q35" s="13">
        <v>3925</v>
      </c>
    </row>
    <row r="36" spans="1:17" s="15" customFormat="1" x14ac:dyDescent="0.4">
      <c r="A36" s="1"/>
      <c r="B36" s="17"/>
      <c r="C36" s="17"/>
      <c r="D36" s="17"/>
      <c r="E36" s="17"/>
      <c r="F36" s="17"/>
      <c r="G36" s="17"/>
      <c r="H36" s="17"/>
      <c r="I36" s="17"/>
      <c r="J36" s="17"/>
      <c r="K36" s="17"/>
      <c r="L36" s="17"/>
      <c r="M36" s="17"/>
      <c r="N36" s="17"/>
      <c r="O36" s="1"/>
      <c r="P36" s="13" t="s">
        <v>43</v>
      </c>
      <c r="Q36" s="13">
        <v>3459</v>
      </c>
    </row>
    <row r="37" spans="1:17" s="15" customFormat="1" x14ac:dyDescent="0.4">
      <c r="A37" s="1"/>
      <c r="B37" s="17"/>
      <c r="C37" s="17"/>
      <c r="D37" s="17"/>
      <c r="E37" s="17"/>
      <c r="F37" s="17"/>
      <c r="G37" s="17"/>
      <c r="H37" s="17"/>
      <c r="I37" s="17"/>
      <c r="J37" s="17"/>
      <c r="K37" s="17"/>
      <c r="L37" s="17"/>
      <c r="M37" s="17"/>
      <c r="N37" s="17"/>
      <c r="O37" s="1"/>
      <c r="P37" s="13" t="s">
        <v>20</v>
      </c>
      <c r="Q37" s="13">
        <v>3134</v>
      </c>
    </row>
    <row r="38" spans="1:17" s="15" customFormat="1" x14ac:dyDescent="0.4">
      <c r="A38" s="1"/>
      <c r="B38" s="17" t="s">
        <v>132</v>
      </c>
      <c r="C38" s="17"/>
      <c r="D38" s="17"/>
      <c r="E38" s="17"/>
      <c r="F38" s="17"/>
      <c r="G38" s="17"/>
      <c r="H38" s="17"/>
      <c r="I38" s="17"/>
      <c r="J38" s="17"/>
      <c r="K38" s="17"/>
      <c r="L38" s="17"/>
      <c r="M38" s="17"/>
      <c r="N38" s="17"/>
      <c r="O38" s="1"/>
      <c r="P38" s="13" t="s">
        <v>42</v>
      </c>
      <c r="Q38" s="13">
        <v>2966</v>
      </c>
    </row>
    <row r="39" spans="1:17" s="15" customFormat="1" x14ac:dyDescent="0.4">
      <c r="A39" s="1"/>
      <c r="B39" s="1"/>
      <c r="C39" s="1"/>
      <c r="D39" s="1"/>
      <c r="J39" s="1"/>
      <c r="K39" s="1"/>
      <c r="L39" s="1"/>
      <c r="M39" s="1"/>
      <c r="N39" s="1"/>
      <c r="O39" s="1"/>
      <c r="P39" s="13" t="s">
        <v>21</v>
      </c>
      <c r="Q39" s="13">
        <v>2889</v>
      </c>
    </row>
    <row r="40" spans="1:17" s="15" customFormat="1" x14ac:dyDescent="0.4">
      <c r="A40" s="1"/>
      <c r="B40" s="1"/>
      <c r="C40" s="1"/>
      <c r="D40" s="1"/>
      <c r="J40" s="1"/>
      <c r="K40" s="1"/>
      <c r="L40" s="1"/>
      <c r="M40" s="1"/>
      <c r="N40" s="1"/>
      <c r="O40" s="1"/>
      <c r="P40" s="13" t="s">
        <v>33</v>
      </c>
      <c r="Q40" s="13">
        <v>2657</v>
      </c>
    </row>
    <row r="41" spans="1:17" s="15" customFormat="1" x14ac:dyDescent="0.4">
      <c r="A41" s="1"/>
      <c r="B41" s="1"/>
      <c r="C41" s="1"/>
      <c r="D41" s="1"/>
      <c r="J41" s="1"/>
      <c r="K41" s="1"/>
      <c r="L41" s="1"/>
      <c r="M41" s="1"/>
      <c r="N41" s="1"/>
      <c r="O41" s="1"/>
      <c r="P41" s="13" t="s">
        <v>107</v>
      </c>
      <c r="Q41" s="13">
        <v>2219</v>
      </c>
    </row>
    <row r="42" spans="1:17" s="15" customFormat="1" x14ac:dyDescent="0.4">
      <c r="A42" s="1"/>
      <c r="B42" s="1"/>
      <c r="C42" s="1"/>
      <c r="D42" s="1"/>
      <c r="J42" s="1"/>
      <c r="K42" s="1"/>
      <c r="L42" s="1"/>
      <c r="M42" s="1"/>
      <c r="N42" s="1"/>
      <c r="O42" s="1"/>
      <c r="P42" s="13" t="s">
        <v>158</v>
      </c>
      <c r="Q42" s="13">
        <v>2107</v>
      </c>
    </row>
    <row r="43" spans="1:17" s="15" customFormat="1" x14ac:dyDescent="0.4">
      <c r="A43" s="1"/>
      <c r="B43" s="1"/>
      <c r="C43" s="1"/>
      <c r="D43" s="1"/>
      <c r="J43" s="1"/>
      <c r="K43" s="1"/>
      <c r="L43" s="1"/>
      <c r="M43" s="1"/>
      <c r="N43" s="1"/>
      <c r="O43" s="1"/>
      <c r="P43" s="13" t="s">
        <v>25</v>
      </c>
      <c r="Q43" s="13">
        <v>1615</v>
      </c>
    </row>
    <row r="44" spans="1:17" s="15" customFormat="1" x14ac:dyDescent="0.4">
      <c r="A44" s="1"/>
      <c r="B44" s="1"/>
      <c r="C44" s="1"/>
      <c r="D44" s="1"/>
      <c r="J44" s="1"/>
      <c r="K44" s="1"/>
      <c r="L44" s="1"/>
      <c r="M44" s="1"/>
      <c r="N44" s="1"/>
      <c r="O44" s="1"/>
      <c r="P44" s="13" t="s">
        <v>166</v>
      </c>
      <c r="Q44" s="13">
        <v>1451</v>
      </c>
    </row>
    <row r="45" spans="1:17" s="15" customFormat="1" x14ac:dyDescent="0.4">
      <c r="A45" s="1"/>
      <c r="B45" s="1"/>
      <c r="C45" s="1"/>
      <c r="D45" s="1"/>
      <c r="J45" s="1"/>
      <c r="K45" s="1"/>
      <c r="L45" s="1"/>
      <c r="M45" s="1"/>
      <c r="N45" s="1"/>
      <c r="O45" s="1"/>
      <c r="P45" s="13" t="s">
        <v>97</v>
      </c>
      <c r="Q45" s="13">
        <v>1142</v>
      </c>
    </row>
    <row r="46" spans="1:17" s="15" customFormat="1" x14ac:dyDescent="0.4">
      <c r="A46" s="1"/>
      <c r="B46" s="1"/>
      <c r="C46" s="1"/>
      <c r="D46" s="1"/>
      <c r="J46" s="1"/>
      <c r="K46" s="1"/>
      <c r="L46" s="1"/>
      <c r="M46" s="1"/>
      <c r="N46" s="1"/>
      <c r="O46" s="1"/>
      <c r="P46" s="13" t="s">
        <v>113</v>
      </c>
      <c r="Q46" s="13">
        <v>903</v>
      </c>
    </row>
    <row r="47" spans="1:17" s="15" customFormat="1" x14ac:dyDescent="0.4">
      <c r="A47" s="1"/>
      <c r="B47" s="1"/>
      <c r="C47" s="1"/>
      <c r="D47" s="1"/>
      <c r="J47" s="1"/>
      <c r="K47" s="1"/>
      <c r="L47" s="1"/>
      <c r="M47" s="1"/>
      <c r="N47" s="1"/>
      <c r="O47" s="1"/>
      <c r="P47" s="13" t="s">
        <v>168</v>
      </c>
      <c r="Q47" s="13">
        <v>838</v>
      </c>
    </row>
    <row r="48" spans="1:17" s="15" customFormat="1" x14ac:dyDescent="0.4">
      <c r="A48" s="1"/>
      <c r="B48" s="1"/>
      <c r="C48" s="1"/>
      <c r="D48" s="1"/>
      <c r="J48" s="1"/>
      <c r="K48" s="1"/>
      <c r="L48" s="1"/>
      <c r="M48" s="1"/>
      <c r="N48" s="1"/>
      <c r="O48" s="1"/>
      <c r="P48" s="13" t="s">
        <v>23</v>
      </c>
      <c r="Q48" s="13">
        <v>800</v>
      </c>
    </row>
    <row r="49" spans="1:17" s="15" customFormat="1" x14ac:dyDescent="0.4">
      <c r="A49" s="1"/>
      <c r="B49" s="1"/>
      <c r="C49" s="1"/>
      <c r="D49" s="1"/>
      <c r="J49" s="1"/>
      <c r="K49" s="1"/>
      <c r="L49" s="1"/>
      <c r="M49" s="1"/>
      <c r="N49" s="1"/>
      <c r="O49" s="1"/>
      <c r="P49" s="13" t="s">
        <v>87</v>
      </c>
      <c r="Q49" s="13">
        <v>600</v>
      </c>
    </row>
    <row r="50" spans="1:17" s="15" customFormat="1" x14ac:dyDescent="0.4">
      <c r="A50" s="1"/>
      <c r="B50" s="1"/>
      <c r="C50" s="1"/>
      <c r="D50" s="1"/>
      <c r="J50" s="1"/>
      <c r="K50" s="1"/>
      <c r="L50" s="1"/>
      <c r="M50" s="1"/>
      <c r="N50" s="1"/>
      <c r="O50" s="1"/>
      <c r="P50" s="13" t="s">
        <v>146</v>
      </c>
      <c r="Q50" s="13">
        <v>600</v>
      </c>
    </row>
    <row r="51" spans="1:17" s="15" customFormat="1" x14ac:dyDescent="0.4">
      <c r="A51" s="1"/>
      <c r="B51" s="1"/>
      <c r="C51" s="1"/>
      <c r="D51" s="1"/>
      <c r="J51" s="1"/>
      <c r="K51" s="1"/>
      <c r="L51" s="1"/>
      <c r="M51" s="1"/>
      <c r="N51" s="1"/>
      <c r="O51" s="1"/>
      <c r="P51" s="13" t="s">
        <v>85</v>
      </c>
      <c r="Q51" s="13">
        <v>429</v>
      </c>
    </row>
    <row r="52" spans="1:17" s="15" customFormat="1" x14ac:dyDescent="0.4">
      <c r="A52" s="1"/>
      <c r="B52" s="1"/>
      <c r="C52" s="1"/>
      <c r="D52" s="1"/>
      <c r="J52" s="1"/>
      <c r="K52" s="1"/>
      <c r="L52" s="1"/>
      <c r="M52" s="1"/>
      <c r="N52" s="1"/>
      <c r="O52" s="1"/>
      <c r="P52" s="13" t="s">
        <v>154</v>
      </c>
      <c r="Q52" s="13">
        <v>362</v>
      </c>
    </row>
    <row r="53" spans="1:17" x14ac:dyDescent="0.4">
      <c r="P53" s="13" t="s">
        <v>26</v>
      </c>
      <c r="Q53" s="13">
        <v>303</v>
      </c>
    </row>
    <row r="54" spans="1:17" x14ac:dyDescent="0.4">
      <c r="P54" s="13" t="s">
        <v>165</v>
      </c>
      <c r="Q54" s="13">
        <v>126</v>
      </c>
    </row>
    <row r="55" spans="1:17" x14ac:dyDescent="0.4">
      <c r="P55" s="13" t="s">
        <v>117</v>
      </c>
      <c r="Q55" s="13">
        <v>100</v>
      </c>
    </row>
    <row r="56" spans="1:17" x14ac:dyDescent="0.4">
      <c r="P56" s="13" t="s">
        <v>24</v>
      </c>
      <c r="Q56" s="13">
        <v>50</v>
      </c>
    </row>
    <row r="57" spans="1:17" x14ac:dyDescent="0.4">
      <c r="P57" s="13" t="s">
        <v>46</v>
      </c>
      <c r="Q57" s="13">
        <v>3</v>
      </c>
    </row>
    <row r="58" spans="1:17" x14ac:dyDescent="0.4">
      <c r="P58" s="13" t="s">
        <v>92</v>
      </c>
      <c r="Q58" s="13">
        <v>2</v>
      </c>
    </row>
    <row r="59" spans="1:17" x14ac:dyDescent="0.4">
      <c r="P59" s="13" t="s">
        <v>19</v>
      </c>
      <c r="Q59" s="13">
        <v>1</v>
      </c>
    </row>
  </sheetData>
  <sheetProtection algorithmName="SHA-512" hashValue="96jmXxw6/PEPqeA0AWCu/2C0bp69IbhnhWYzor0vOKCFA5SzKL8gyJM2E87n60R10xNLV4io8d4WWbHEK/nBJw==" saltValue="3wZ+Kazfz8mlZWNu+cR3nQ=="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9AACB-09D7-4D42-94F2-2AFA64BEFAD4}">
  <dimension ref="A1:R61"/>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7" width="9" style="13"/>
    <col min="18" max="18" width="9" style="15"/>
    <col min="19" max="16384" width="9" style="1"/>
  </cols>
  <sheetData>
    <row r="1" spans="1:17" ht="8.25" customHeight="1" x14ac:dyDescent="0.4">
      <c r="P1" s="13" t="s">
        <v>39</v>
      </c>
      <c r="Q1" s="13">
        <v>3730704</v>
      </c>
    </row>
    <row r="2" spans="1:17" ht="26.25" x14ac:dyDescent="0.4">
      <c r="B2" s="11" t="s">
        <v>78</v>
      </c>
      <c r="P2" s="13" t="s">
        <v>150</v>
      </c>
      <c r="Q2" s="13">
        <v>586061</v>
      </c>
    </row>
    <row r="3" spans="1:17" x14ac:dyDescent="0.4">
      <c r="B3" s="2"/>
      <c r="P3" s="13" t="s">
        <v>163</v>
      </c>
      <c r="Q3" s="13">
        <v>523533</v>
      </c>
    </row>
    <row r="4" spans="1:17" x14ac:dyDescent="0.4">
      <c r="B4" s="3" t="s">
        <v>32</v>
      </c>
      <c r="P4" s="13" t="s">
        <v>33</v>
      </c>
      <c r="Q4" s="13">
        <v>327635</v>
      </c>
    </row>
    <row r="5" spans="1:17" ht="20.25" customHeight="1" thickBot="1" x14ac:dyDescent="0.45">
      <c r="C5" s="4" t="s">
        <v>9</v>
      </c>
      <c r="I5" s="6" t="s">
        <v>170</v>
      </c>
      <c r="J5" s="49" t="s">
        <v>81</v>
      </c>
      <c r="P5" s="13" t="s">
        <v>148</v>
      </c>
      <c r="Q5" s="13">
        <v>322309</v>
      </c>
    </row>
    <row r="6" spans="1:17" ht="20.25" thickTop="1" thickBot="1" x14ac:dyDescent="0.45">
      <c r="C6" s="5"/>
      <c r="I6" s="6" t="s">
        <v>40</v>
      </c>
      <c r="P6" s="13" t="s">
        <v>161</v>
      </c>
      <c r="Q6" s="13">
        <v>246125</v>
      </c>
    </row>
    <row r="7" spans="1:17" ht="7.5" customHeight="1" thickTop="1" x14ac:dyDescent="0.4">
      <c r="C7" s="7"/>
      <c r="E7" s="1"/>
      <c r="F7" s="37"/>
      <c r="G7" s="37"/>
      <c r="H7" s="37"/>
      <c r="I7" s="37"/>
      <c r="P7" s="13" t="s">
        <v>29</v>
      </c>
      <c r="Q7" s="13">
        <v>240077</v>
      </c>
    </row>
    <row r="8" spans="1:17" x14ac:dyDescent="0.4">
      <c r="B8" s="6"/>
      <c r="C8" s="8" t="s">
        <v>133</v>
      </c>
      <c r="D8" s="52" t="s">
        <v>2</v>
      </c>
      <c r="E8" s="53"/>
      <c r="F8" s="52" t="s">
        <v>4</v>
      </c>
      <c r="G8" s="54"/>
      <c r="H8" s="54"/>
      <c r="I8" s="53"/>
      <c r="J8" s="38"/>
      <c r="K8" s="14" t="s">
        <v>1</v>
      </c>
      <c r="L8" s="14" t="s">
        <v>3</v>
      </c>
      <c r="M8" s="14" t="s">
        <v>4</v>
      </c>
      <c r="N8" s="14" t="s">
        <v>5</v>
      </c>
      <c r="O8" s="12"/>
      <c r="P8" s="13" t="s">
        <v>86</v>
      </c>
      <c r="Q8" s="13">
        <v>211087</v>
      </c>
    </row>
    <row r="9" spans="1:17" x14ac:dyDescent="0.4">
      <c r="C9" s="46" t="e">
        <f>VLOOKUP(C6,P1:Q1002,2,FALSE)</f>
        <v>#N/A</v>
      </c>
      <c r="D9" s="55" t="e">
        <f>IF(K9&gt;=2000001,"SSS",IF(K9&gt;=1000001,"SS",IF(K9&gt;=500001,"S",IF(K9&gt;=300001,"AA",IF(K9&gt;=150001,"A",IF(K9&gt;=100001,"B",IF(K9&gt;=50001,"C",IF(K9&gt;=25001,"D",IF(K9&gt;=0,"E")))))))))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168</v>
      </c>
      <c r="Q9" s="13">
        <v>128902</v>
      </c>
    </row>
    <row r="10" spans="1:17" x14ac:dyDescent="0.4">
      <c r="C10" s="6"/>
      <c r="F10" s="1" t="s">
        <v>7</v>
      </c>
      <c r="J10" s="12"/>
      <c r="K10" s="43"/>
      <c r="L10" s="43"/>
      <c r="M10" s="44">
        <v>0</v>
      </c>
      <c r="N10" s="43"/>
      <c r="O10" s="12"/>
      <c r="P10" s="13" t="s">
        <v>43</v>
      </c>
      <c r="Q10" s="13">
        <v>104686</v>
      </c>
    </row>
    <row r="11" spans="1:17" s="15" customFormat="1" x14ac:dyDescent="0.4">
      <c r="A11" s="1"/>
      <c r="B11" s="1"/>
      <c r="C11" s="1"/>
      <c r="D11" s="1"/>
      <c r="F11" s="1" t="s">
        <v>8</v>
      </c>
      <c r="J11" s="12"/>
      <c r="K11" s="43"/>
      <c r="L11" s="43"/>
      <c r="M11" s="44" t="e">
        <f>M10+M9</f>
        <v>#N/A</v>
      </c>
      <c r="N11" s="43"/>
      <c r="O11" s="12"/>
      <c r="P11" s="13" t="s">
        <v>156</v>
      </c>
      <c r="Q11" s="13">
        <v>104036</v>
      </c>
    </row>
    <row r="12" spans="1:17" s="15" customFormat="1" x14ac:dyDescent="0.4">
      <c r="A12" s="1"/>
      <c r="B12" s="1"/>
      <c r="C12" s="1"/>
      <c r="D12" s="1"/>
      <c r="F12" s="1" t="s">
        <v>135</v>
      </c>
      <c r="J12" s="12"/>
      <c r="K12" s="43"/>
      <c r="L12" s="43"/>
      <c r="M12" s="44"/>
      <c r="N12" s="43"/>
      <c r="O12" s="12"/>
      <c r="P12" s="13" t="s">
        <v>10</v>
      </c>
      <c r="Q12" s="13">
        <v>81492</v>
      </c>
    </row>
    <row r="13" spans="1:17" s="15" customFormat="1" x14ac:dyDescent="0.4">
      <c r="A13" s="1"/>
      <c r="B13" s="1"/>
      <c r="C13" s="1"/>
      <c r="D13" s="1"/>
      <c r="F13" s="1"/>
      <c r="J13" s="12"/>
      <c r="K13" s="43"/>
      <c r="L13" s="43"/>
      <c r="M13" s="44"/>
      <c r="N13" s="43"/>
      <c r="O13" s="12"/>
      <c r="P13" s="13" t="s">
        <v>119</v>
      </c>
      <c r="Q13" s="13">
        <v>78271</v>
      </c>
    </row>
    <row r="14" spans="1:17" s="15" customFormat="1" x14ac:dyDescent="0.4">
      <c r="A14" s="1"/>
      <c r="B14" s="3" t="s">
        <v>134</v>
      </c>
      <c r="C14" s="1"/>
      <c r="D14" s="1"/>
      <c r="J14" s="12"/>
      <c r="K14" s="12"/>
      <c r="L14" s="12"/>
      <c r="M14" s="12"/>
      <c r="N14" s="12"/>
      <c r="O14" s="12"/>
      <c r="P14" s="13" t="s">
        <v>152</v>
      </c>
      <c r="Q14" s="13">
        <v>71377</v>
      </c>
    </row>
    <row r="15" spans="1:17" s="15" customFormat="1" ht="19.5" thickBot="1" x14ac:dyDescent="0.45">
      <c r="A15" s="1"/>
      <c r="B15" s="1"/>
      <c r="C15" s="36" t="s">
        <v>133</v>
      </c>
      <c r="D15" s="60" t="s">
        <v>2</v>
      </c>
      <c r="E15" s="61"/>
      <c r="F15" s="60" t="s">
        <v>4</v>
      </c>
      <c r="G15" s="62"/>
      <c r="H15" s="62"/>
      <c r="I15" s="61"/>
      <c r="J15" s="12"/>
      <c r="K15" s="14" t="s">
        <v>1</v>
      </c>
      <c r="L15" s="14" t="s">
        <v>3</v>
      </c>
      <c r="M15" s="14" t="s">
        <v>4</v>
      </c>
      <c r="N15" s="14" t="s">
        <v>5</v>
      </c>
      <c r="O15" s="12"/>
      <c r="P15" s="13" t="s">
        <v>153</v>
      </c>
      <c r="Q15" s="13">
        <v>69641</v>
      </c>
    </row>
    <row r="16" spans="1:17" s="15" customFormat="1" ht="20.25" thickTop="1" thickBot="1" x14ac:dyDescent="0.45">
      <c r="A16" s="1"/>
      <c r="B16" s="9"/>
      <c r="C16" s="45" t="s">
        <v>41</v>
      </c>
      <c r="D16" s="63" t="str">
        <f>IF(K16&gt;=2000001,"SSS",IF(K16&gt;=1000001,"SS",IF(K16&gt;=500001,"S",IF(K16&gt;=300001,"AA",IF(K16&gt;=150001,"A",IF(K16&gt;=100001,"B",IF(K16&gt;=50001,"C",IF(K16&gt;=25001,"D",IF(K16&gt;=0,"E")))))))))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121</v>
      </c>
      <c r="Q16" s="13">
        <v>63258</v>
      </c>
    </row>
    <row r="17" spans="1:17" s="15" customFormat="1" ht="19.5" thickTop="1" x14ac:dyDescent="0.4">
      <c r="A17" s="1"/>
      <c r="B17" s="1"/>
      <c r="C17" s="10" t="s">
        <v>30</v>
      </c>
      <c r="D17" s="1"/>
      <c r="F17" s="1" t="s">
        <v>7</v>
      </c>
      <c r="J17" s="12"/>
      <c r="K17" s="43"/>
      <c r="L17" s="43"/>
      <c r="M17" s="44">
        <v>0</v>
      </c>
      <c r="N17" s="43"/>
      <c r="O17" s="12"/>
      <c r="P17" s="13" t="s">
        <v>166</v>
      </c>
      <c r="Q17" s="13">
        <v>57892</v>
      </c>
    </row>
    <row r="18" spans="1:17" s="15" customFormat="1" x14ac:dyDescent="0.4">
      <c r="A18" s="1"/>
      <c r="B18" s="1"/>
      <c r="C18" s="1"/>
      <c r="D18" s="1"/>
      <c r="F18" s="1" t="s">
        <v>8</v>
      </c>
      <c r="J18" s="12"/>
      <c r="K18" s="43"/>
      <c r="L18" s="43"/>
      <c r="M18" s="44">
        <f>M17+M16</f>
        <v>44756.250000000007</v>
      </c>
      <c r="N18" s="43"/>
      <c r="O18" s="12"/>
      <c r="P18" s="13" t="s">
        <v>82</v>
      </c>
      <c r="Q18" s="13">
        <v>50382</v>
      </c>
    </row>
    <row r="19" spans="1:17" s="15" customFormat="1" x14ac:dyDescent="0.4">
      <c r="A19" s="1"/>
      <c r="B19" s="1"/>
      <c r="C19" s="1"/>
      <c r="D19" s="1"/>
      <c r="J19" s="1"/>
      <c r="K19" s="1"/>
      <c r="L19" s="1"/>
      <c r="M19" s="1"/>
      <c r="N19" s="1"/>
      <c r="O19" s="1"/>
      <c r="P19" s="13" t="s">
        <v>25</v>
      </c>
      <c r="Q19" s="13">
        <v>50117</v>
      </c>
    </row>
    <row r="20" spans="1:17" s="15" customFormat="1" x14ac:dyDescent="0.4">
      <c r="A20" s="1"/>
      <c r="B20" s="1"/>
      <c r="C20" s="1"/>
      <c r="D20" s="1"/>
      <c r="J20" s="1"/>
      <c r="K20" s="1"/>
      <c r="L20" s="1"/>
      <c r="M20" s="1"/>
      <c r="N20" s="1"/>
      <c r="O20" s="1"/>
      <c r="P20" s="13" t="s">
        <v>95</v>
      </c>
      <c r="Q20" s="13">
        <v>40623</v>
      </c>
    </row>
    <row r="21" spans="1:17" s="15" customFormat="1" ht="25.5" x14ac:dyDescent="0.4">
      <c r="A21" s="1"/>
      <c r="B21" s="16" t="s">
        <v>127</v>
      </c>
      <c r="C21" s="17"/>
      <c r="D21" s="17"/>
      <c r="E21" s="17"/>
      <c r="F21" s="17"/>
      <c r="G21" s="17"/>
      <c r="H21" s="17"/>
      <c r="I21" s="17"/>
      <c r="J21" s="17"/>
      <c r="K21" s="17"/>
      <c r="L21" s="17"/>
      <c r="M21" s="17"/>
      <c r="N21" s="17"/>
      <c r="O21" s="1"/>
      <c r="P21" s="13" t="s">
        <v>151</v>
      </c>
      <c r="Q21" s="13">
        <v>34976</v>
      </c>
    </row>
    <row r="22" spans="1:17" s="15" customFormat="1" ht="12" customHeight="1" thickBot="1" x14ac:dyDescent="0.45">
      <c r="A22" s="1"/>
      <c r="B22" s="17"/>
      <c r="C22" s="17"/>
      <c r="D22" s="17"/>
      <c r="E22" s="17"/>
      <c r="F22" s="17"/>
      <c r="G22" s="17"/>
      <c r="H22" s="17"/>
      <c r="I22" s="17"/>
      <c r="J22" s="17"/>
      <c r="K22" s="17"/>
      <c r="L22" s="17"/>
      <c r="M22" s="17"/>
      <c r="N22" s="17"/>
      <c r="O22" s="1"/>
      <c r="P22" s="13" t="s">
        <v>164</v>
      </c>
      <c r="Q22" s="13">
        <v>34431</v>
      </c>
    </row>
    <row r="23" spans="1:17" s="15" customFormat="1" x14ac:dyDescent="0.4">
      <c r="A23" s="1"/>
      <c r="B23" s="64"/>
      <c r="C23" s="65"/>
      <c r="D23" s="68" t="s">
        <v>52</v>
      </c>
      <c r="E23" s="69"/>
      <c r="F23" s="69"/>
      <c r="G23" s="69"/>
      <c r="H23" s="69"/>
      <c r="I23" s="69"/>
      <c r="J23" s="69"/>
      <c r="K23" s="69"/>
      <c r="L23" s="69"/>
      <c r="M23" s="69"/>
      <c r="N23" s="70"/>
      <c r="O23" s="1"/>
      <c r="P23" s="13" t="s">
        <v>18</v>
      </c>
      <c r="Q23" s="13">
        <v>34215</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167</v>
      </c>
      <c r="Q24" s="13">
        <v>32371</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17</v>
      </c>
      <c r="Q25" s="13">
        <v>29162</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118</v>
      </c>
      <c r="Q26" s="13">
        <v>26023</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34</v>
      </c>
      <c r="Q27" s="13">
        <v>22516</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162</v>
      </c>
      <c r="Q28" s="13">
        <v>19377</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11</v>
      </c>
      <c r="Q29" s="13">
        <v>19206</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142</v>
      </c>
      <c r="Q30" s="13">
        <v>17676</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145</v>
      </c>
      <c r="Q31" s="13">
        <v>15395</v>
      </c>
    </row>
    <row r="32" spans="1:17" s="15" customFormat="1" ht="38.25" customHeight="1" thickBot="1" x14ac:dyDescent="0.45">
      <c r="A32" s="1"/>
      <c r="B32" s="72"/>
      <c r="C32" s="31" t="s">
        <v>73</v>
      </c>
      <c r="D32" s="32">
        <v>72.5</v>
      </c>
      <c r="E32" s="33">
        <v>72.5</v>
      </c>
      <c r="F32" s="33">
        <v>73</v>
      </c>
      <c r="G32" s="33">
        <v>73</v>
      </c>
      <c r="H32" s="33">
        <v>73.5</v>
      </c>
      <c r="I32" s="34">
        <v>73.5</v>
      </c>
      <c r="J32" s="33">
        <v>74</v>
      </c>
      <c r="K32" s="33">
        <v>74</v>
      </c>
      <c r="L32" s="33">
        <v>74.5</v>
      </c>
      <c r="M32" s="33">
        <v>74.5</v>
      </c>
      <c r="N32" s="35">
        <v>75</v>
      </c>
      <c r="O32" s="1"/>
      <c r="P32" s="13" t="s">
        <v>136</v>
      </c>
      <c r="Q32" s="13">
        <v>14830</v>
      </c>
    </row>
    <row r="33" spans="1:17" s="15" customFormat="1" ht="5.25" customHeight="1" x14ac:dyDescent="0.4">
      <c r="A33" s="1"/>
      <c r="B33" s="1"/>
      <c r="C33" s="17"/>
      <c r="D33" s="17"/>
      <c r="E33" s="17"/>
      <c r="F33" s="17"/>
      <c r="G33" s="17"/>
      <c r="H33" s="17"/>
      <c r="I33" s="17"/>
      <c r="J33" s="17"/>
      <c r="K33" s="17"/>
      <c r="L33" s="17"/>
      <c r="M33" s="17"/>
      <c r="N33" s="17"/>
      <c r="O33" s="1"/>
      <c r="P33" s="13" t="s">
        <v>169</v>
      </c>
      <c r="Q33" s="13">
        <v>14270</v>
      </c>
    </row>
    <row r="34" spans="1:17" s="15" customFormat="1" x14ac:dyDescent="0.4">
      <c r="A34" s="1"/>
      <c r="B34" s="50" t="s">
        <v>74</v>
      </c>
      <c r="C34" s="17"/>
      <c r="D34" s="17"/>
      <c r="E34" s="17"/>
      <c r="F34" s="17"/>
      <c r="G34" s="17"/>
      <c r="H34" s="17"/>
      <c r="I34" s="17"/>
      <c r="J34" s="17"/>
      <c r="K34" s="17"/>
      <c r="L34" s="17"/>
      <c r="M34" s="17"/>
      <c r="N34" s="17"/>
      <c r="O34" s="1"/>
      <c r="P34" s="13" t="s">
        <v>26</v>
      </c>
      <c r="Q34" s="13">
        <v>7925</v>
      </c>
    </row>
    <row r="35" spans="1:17" s="15" customFormat="1" x14ac:dyDescent="0.4">
      <c r="A35" s="1"/>
      <c r="B35" s="17" t="s">
        <v>80</v>
      </c>
      <c r="C35" s="17"/>
      <c r="D35" s="17"/>
      <c r="E35" s="17"/>
      <c r="F35" s="17"/>
      <c r="G35" s="17"/>
      <c r="H35" s="17"/>
      <c r="I35" s="17"/>
      <c r="J35" s="17"/>
      <c r="K35" s="17"/>
      <c r="L35" s="17"/>
      <c r="M35" s="17"/>
      <c r="N35" s="17"/>
      <c r="O35" s="1"/>
      <c r="P35" s="13" t="s">
        <v>165</v>
      </c>
      <c r="Q35" s="13">
        <v>5562</v>
      </c>
    </row>
    <row r="36" spans="1:17" s="15" customFormat="1" x14ac:dyDescent="0.4">
      <c r="A36" s="1"/>
      <c r="B36" s="17"/>
      <c r="C36" s="17"/>
      <c r="D36" s="17"/>
      <c r="E36" s="17"/>
      <c r="F36" s="17"/>
      <c r="G36" s="17"/>
      <c r="H36" s="17"/>
      <c r="I36" s="17"/>
      <c r="J36" s="17"/>
      <c r="K36" s="17"/>
      <c r="L36" s="17"/>
      <c r="M36" s="17"/>
      <c r="N36" s="17"/>
      <c r="O36" s="1"/>
      <c r="P36" s="13" t="s">
        <v>16</v>
      </c>
      <c r="Q36" s="13">
        <v>5358</v>
      </c>
    </row>
    <row r="37" spans="1:17" s="15" customFormat="1" x14ac:dyDescent="0.4">
      <c r="A37" s="1"/>
      <c r="B37" s="17"/>
      <c r="C37" s="17"/>
      <c r="D37" s="17"/>
      <c r="E37" s="17"/>
      <c r="F37" s="17"/>
      <c r="G37" s="17"/>
      <c r="H37" s="17"/>
      <c r="I37" s="17"/>
      <c r="J37" s="17"/>
      <c r="K37" s="17"/>
      <c r="L37" s="17"/>
      <c r="M37" s="17"/>
      <c r="N37" s="17"/>
      <c r="O37" s="1"/>
      <c r="P37" s="13" t="s">
        <v>96</v>
      </c>
      <c r="Q37" s="13">
        <v>4568</v>
      </c>
    </row>
    <row r="38" spans="1:17" s="15" customFormat="1" x14ac:dyDescent="0.4">
      <c r="A38" s="1"/>
      <c r="B38" s="17" t="s">
        <v>132</v>
      </c>
      <c r="C38" s="17"/>
      <c r="D38" s="17"/>
      <c r="E38" s="17"/>
      <c r="F38" s="17"/>
      <c r="G38" s="17"/>
      <c r="H38" s="17"/>
      <c r="I38" s="17"/>
      <c r="J38" s="17"/>
      <c r="K38" s="17"/>
      <c r="L38" s="17"/>
      <c r="M38" s="17"/>
      <c r="N38" s="17"/>
      <c r="O38" s="1"/>
      <c r="P38" s="13" t="s">
        <v>15</v>
      </c>
      <c r="Q38" s="13">
        <v>4348</v>
      </c>
    </row>
    <row r="39" spans="1:17" s="15" customFormat="1" x14ac:dyDescent="0.4">
      <c r="A39" s="1"/>
      <c r="B39" s="1"/>
      <c r="C39" s="1"/>
      <c r="D39" s="1"/>
      <c r="J39" s="1"/>
      <c r="K39" s="1"/>
      <c r="L39" s="1"/>
      <c r="M39" s="1"/>
      <c r="N39" s="1"/>
      <c r="O39" s="1"/>
      <c r="P39" s="13" t="s">
        <v>84</v>
      </c>
      <c r="Q39" s="13">
        <v>3138</v>
      </c>
    </row>
    <row r="40" spans="1:17" s="15" customFormat="1" x14ac:dyDescent="0.4">
      <c r="A40" s="1"/>
      <c r="B40" s="1"/>
      <c r="C40" s="1"/>
      <c r="D40" s="1"/>
      <c r="J40" s="1"/>
      <c r="K40" s="1"/>
      <c r="L40" s="1"/>
      <c r="M40" s="1"/>
      <c r="N40" s="1"/>
      <c r="O40" s="1"/>
      <c r="P40" s="13" t="s">
        <v>107</v>
      </c>
      <c r="Q40" s="13">
        <v>3081</v>
      </c>
    </row>
    <row r="41" spans="1:17" s="15" customFormat="1" x14ac:dyDescent="0.4">
      <c r="A41" s="1"/>
      <c r="B41" s="1"/>
      <c r="C41" s="1"/>
      <c r="D41" s="1"/>
      <c r="J41" s="1"/>
      <c r="K41" s="1"/>
      <c r="L41" s="1"/>
      <c r="M41" s="1"/>
      <c r="N41" s="1"/>
      <c r="O41" s="1"/>
      <c r="P41" s="13" t="s">
        <v>154</v>
      </c>
      <c r="Q41" s="13">
        <v>3036</v>
      </c>
    </row>
    <row r="42" spans="1:17" s="15" customFormat="1" x14ac:dyDescent="0.4">
      <c r="A42" s="1"/>
      <c r="B42" s="1"/>
      <c r="C42" s="1"/>
      <c r="D42" s="1"/>
      <c r="J42" s="1"/>
      <c r="K42" s="1"/>
      <c r="L42" s="1"/>
      <c r="M42" s="1"/>
      <c r="N42" s="1"/>
      <c r="O42" s="1"/>
      <c r="P42" s="13" t="s">
        <v>47</v>
      </c>
      <c r="Q42" s="13">
        <v>2358</v>
      </c>
    </row>
    <row r="43" spans="1:17" s="15" customFormat="1" x14ac:dyDescent="0.4">
      <c r="A43" s="1"/>
      <c r="B43" s="1"/>
      <c r="C43" s="1"/>
      <c r="D43" s="1"/>
      <c r="J43" s="1"/>
      <c r="K43" s="1"/>
      <c r="L43" s="1"/>
      <c r="M43" s="1"/>
      <c r="N43" s="1"/>
      <c r="O43" s="1"/>
      <c r="P43" s="13" t="s">
        <v>23</v>
      </c>
      <c r="Q43" s="13">
        <v>2170</v>
      </c>
    </row>
    <row r="44" spans="1:17" s="15" customFormat="1" x14ac:dyDescent="0.4">
      <c r="A44" s="1"/>
      <c r="B44" s="1"/>
      <c r="C44" s="1"/>
      <c r="D44" s="1"/>
      <c r="J44" s="1"/>
      <c r="K44" s="1"/>
      <c r="L44" s="1"/>
      <c r="M44" s="1"/>
      <c r="N44" s="1"/>
      <c r="O44" s="1"/>
      <c r="P44" s="13" t="s">
        <v>21</v>
      </c>
      <c r="Q44" s="13">
        <v>2154</v>
      </c>
    </row>
    <row r="45" spans="1:17" s="15" customFormat="1" x14ac:dyDescent="0.4">
      <c r="A45" s="1"/>
      <c r="B45" s="1"/>
      <c r="C45" s="1"/>
      <c r="D45" s="1"/>
      <c r="J45" s="1"/>
      <c r="K45" s="1"/>
      <c r="L45" s="1"/>
      <c r="M45" s="1"/>
      <c r="N45" s="1"/>
      <c r="O45" s="1"/>
      <c r="P45" s="13" t="s">
        <v>155</v>
      </c>
      <c r="Q45" s="13">
        <v>1921</v>
      </c>
    </row>
    <row r="46" spans="1:17" s="15" customFormat="1" x14ac:dyDescent="0.4">
      <c r="A46" s="1"/>
      <c r="B46" s="1"/>
      <c r="C46" s="1"/>
      <c r="D46" s="1"/>
      <c r="J46" s="1"/>
      <c r="K46" s="1"/>
      <c r="L46" s="1"/>
      <c r="M46" s="1"/>
      <c r="N46" s="1"/>
      <c r="O46" s="1"/>
      <c r="P46" s="13" t="s">
        <v>112</v>
      </c>
      <c r="Q46" s="13">
        <v>1862</v>
      </c>
    </row>
    <row r="47" spans="1:17" s="15" customFormat="1" x14ac:dyDescent="0.4">
      <c r="A47" s="1"/>
      <c r="B47" s="1"/>
      <c r="C47" s="1"/>
      <c r="D47" s="1"/>
      <c r="J47" s="1"/>
      <c r="K47" s="1"/>
      <c r="L47" s="1"/>
      <c r="M47" s="1"/>
      <c r="N47" s="1"/>
      <c r="O47" s="1"/>
      <c r="P47" s="13" t="s">
        <v>92</v>
      </c>
      <c r="Q47" s="13">
        <v>1815</v>
      </c>
    </row>
    <row r="48" spans="1:17" s="15" customFormat="1" x14ac:dyDescent="0.4">
      <c r="A48" s="1"/>
      <c r="B48" s="1"/>
      <c r="C48" s="1"/>
      <c r="D48" s="1"/>
      <c r="J48" s="1"/>
      <c r="K48" s="1"/>
      <c r="L48" s="1"/>
      <c r="M48" s="1"/>
      <c r="N48" s="1"/>
      <c r="O48" s="1"/>
      <c r="P48" s="13" t="s">
        <v>20</v>
      </c>
      <c r="Q48" s="13">
        <v>1740</v>
      </c>
    </row>
    <row r="49" spans="1:17" s="15" customFormat="1" x14ac:dyDescent="0.4">
      <c r="A49" s="1"/>
      <c r="B49" s="1"/>
      <c r="C49" s="1"/>
      <c r="D49" s="1"/>
      <c r="J49" s="1"/>
      <c r="K49" s="1"/>
      <c r="L49" s="1"/>
      <c r="M49" s="1"/>
      <c r="N49" s="1"/>
      <c r="O49" s="1"/>
      <c r="P49" s="13" t="s">
        <v>113</v>
      </c>
      <c r="Q49" s="13">
        <v>1542</v>
      </c>
    </row>
    <row r="50" spans="1:17" s="15" customFormat="1" x14ac:dyDescent="0.4">
      <c r="A50" s="1"/>
      <c r="B50" s="1"/>
      <c r="C50" s="1"/>
      <c r="D50" s="1"/>
      <c r="J50" s="1"/>
      <c r="K50" s="1"/>
      <c r="L50" s="1"/>
      <c r="M50" s="1"/>
      <c r="N50" s="1"/>
      <c r="O50" s="1"/>
      <c r="P50" s="13" t="s">
        <v>138</v>
      </c>
      <c r="Q50" s="13">
        <v>1537</v>
      </c>
    </row>
    <row r="51" spans="1:17" s="15" customFormat="1" x14ac:dyDescent="0.4">
      <c r="A51" s="1"/>
      <c r="B51" s="1"/>
      <c r="C51" s="1"/>
      <c r="D51" s="1"/>
      <c r="J51" s="1"/>
      <c r="K51" s="1"/>
      <c r="L51" s="1"/>
      <c r="M51" s="1"/>
      <c r="N51" s="1"/>
      <c r="O51" s="1"/>
      <c r="P51" s="13" t="s">
        <v>158</v>
      </c>
      <c r="Q51" s="13">
        <v>1230</v>
      </c>
    </row>
    <row r="52" spans="1:17" s="15" customFormat="1" x14ac:dyDescent="0.4">
      <c r="A52" s="1"/>
      <c r="B52" s="1"/>
      <c r="C52" s="1"/>
      <c r="D52" s="1"/>
      <c r="J52" s="1"/>
      <c r="K52" s="1"/>
      <c r="L52" s="1"/>
      <c r="M52" s="1"/>
      <c r="N52" s="1"/>
      <c r="O52" s="1"/>
      <c r="P52" s="13" t="s">
        <v>146</v>
      </c>
      <c r="Q52" s="13">
        <v>1120</v>
      </c>
    </row>
    <row r="53" spans="1:17" x14ac:dyDescent="0.4">
      <c r="P53" s="13" t="s">
        <v>46</v>
      </c>
      <c r="Q53" s="13">
        <v>870</v>
      </c>
    </row>
    <row r="54" spans="1:17" x14ac:dyDescent="0.4">
      <c r="P54" s="13" t="s">
        <v>159</v>
      </c>
      <c r="Q54" s="13">
        <v>610</v>
      </c>
    </row>
    <row r="55" spans="1:17" x14ac:dyDescent="0.4">
      <c r="P55" s="13" t="s">
        <v>85</v>
      </c>
      <c r="Q55" s="13">
        <v>500</v>
      </c>
    </row>
    <row r="56" spans="1:17" x14ac:dyDescent="0.4">
      <c r="P56" s="13" t="s">
        <v>125</v>
      </c>
      <c r="Q56" s="13">
        <v>152</v>
      </c>
    </row>
    <row r="57" spans="1:17" x14ac:dyDescent="0.4">
      <c r="P57" s="13" t="s">
        <v>105</v>
      </c>
      <c r="Q57" s="13">
        <v>100</v>
      </c>
    </row>
    <row r="58" spans="1:17" x14ac:dyDescent="0.4">
      <c r="P58" s="13" t="s">
        <v>157</v>
      </c>
      <c r="Q58" s="13">
        <v>50</v>
      </c>
    </row>
    <row r="59" spans="1:17" x14ac:dyDescent="0.4">
      <c r="P59" s="13" t="s">
        <v>28</v>
      </c>
      <c r="Q59" s="13">
        <v>2</v>
      </c>
    </row>
    <row r="60" spans="1:17" x14ac:dyDescent="0.4">
      <c r="P60" s="13" t="s">
        <v>104</v>
      </c>
      <c r="Q60" s="13">
        <v>2</v>
      </c>
    </row>
    <row r="61" spans="1:17" x14ac:dyDescent="0.4">
      <c r="P61" s="13" t="s">
        <v>87</v>
      </c>
      <c r="Q61" s="13">
        <v>1</v>
      </c>
    </row>
  </sheetData>
  <sheetProtection algorithmName="SHA-512" hashValue="A0ejvibnqjw1cVYyVMrV+6TiZlYOMJZybpZWVLtTdg2McBVEp0Im51cuKxoWKlQsIbCiPrSbdJYvJ+ISAhsEoA==" saltValue="cFgedulC9wwe3+5uG8A1uA==" spinCount="100000" sheet="1" objects="1" scenarios="1" selectLockedCells="1"/>
  <mergeCells count="11">
    <mergeCell ref="D16:E16"/>
    <mergeCell ref="F16:I16"/>
    <mergeCell ref="B23:C24"/>
    <mergeCell ref="D23:N23"/>
    <mergeCell ref="B25:B32"/>
    <mergeCell ref="D8:E8"/>
    <mergeCell ref="F8:I8"/>
    <mergeCell ref="D9:E9"/>
    <mergeCell ref="F9:I9"/>
    <mergeCell ref="D15:E15"/>
    <mergeCell ref="F15:I15"/>
  </mergeCells>
  <phoneticPr fontId="2"/>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23294-E5F9-4FB0-B9FA-1893DCF57185}">
  <dimension ref="A1:R54"/>
  <sheetViews>
    <sheetView zoomScale="90" zoomScaleNormal="90" workbookViewId="0">
      <selection activeCell="C6" sqref="C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7" width="9" style="13"/>
    <col min="18" max="18" width="9" style="15"/>
    <col min="19" max="16384" width="9" style="1"/>
  </cols>
  <sheetData>
    <row r="1" spans="1:17" ht="8.25" customHeight="1" x14ac:dyDescent="0.4">
      <c r="P1" s="13" t="s">
        <v>39</v>
      </c>
      <c r="Q1" s="13">
        <v>3054787</v>
      </c>
    </row>
    <row r="2" spans="1:17" ht="26.25" x14ac:dyDescent="0.4">
      <c r="B2" s="11" t="s">
        <v>78</v>
      </c>
      <c r="P2" s="13" t="s">
        <v>10</v>
      </c>
      <c r="Q2" s="13">
        <v>398965</v>
      </c>
    </row>
    <row r="3" spans="1:17" x14ac:dyDescent="0.4">
      <c r="B3" s="2"/>
      <c r="P3" s="13" t="s">
        <v>150</v>
      </c>
      <c r="Q3" s="13">
        <v>367795</v>
      </c>
    </row>
    <row r="4" spans="1:17" x14ac:dyDescent="0.4">
      <c r="B4" s="3" t="s">
        <v>32</v>
      </c>
      <c r="P4" s="13" t="s">
        <v>86</v>
      </c>
      <c r="Q4" s="13">
        <v>274237</v>
      </c>
    </row>
    <row r="5" spans="1:17" ht="20.25" customHeight="1" thickBot="1" x14ac:dyDescent="0.45">
      <c r="C5" s="4" t="s">
        <v>9</v>
      </c>
      <c r="I5" s="6" t="s">
        <v>160</v>
      </c>
      <c r="J5" s="49" t="s">
        <v>81</v>
      </c>
      <c r="P5" s="13" t="s">
        <v>156</v>
      </c>
      <c r="Q5" s="13">
        <v>242024</v>
      </c>
    </row>
    <row r="6" spans="1:17" ht="20.25" thickTop="1" thickBot="1" x14ac:dyDescent="0.45">
      <c r="C6" s="5"/>
      <c r="I6" s="6" t="s">
        <v>40</v>
      </c>
      <c r="P6" s="13" t="s">
        <v>148</v>
      </c>
      <c r="Q6" s="13">
        <v>231885</v>
      </c>
    </row>
    <row r="7" spans="1:17" ht="7.5" customHeight="1" thickTop="1" x14ac:dyDescent="0.4">
      <c r="C7" s="7"/>
      <c r="E7" s="1"/>
      <c r="F7" s="37"/>
      <c r="G7" s="37"/>
      <c r="H7" s="37"/>
      <c r="I7" s="37"/>
      <c r="P7" s="13" t="s">
        <v>29</v>
      </c>
      <c r="Q7" s="13">
        <v>230712</v>
      </c>
    </row>
    <row r="8" spans="1:17" x14ac:dyDescent="0.4">
      <c r="B8" s="6"/>
      <c r="C8" s="8" t="s">
        <v>133</v>
      </c>
      <c r="D8" s="52" t="s">
        <v>2</v>
      </c>
      <c r="E8" s="53"/>
      <c r="F8" s="52" t="s">
        <v>4</v>
      </c>
      <c r="G8" s="54"/>
      <c r="H8" s="54"/>
      <c r="I8" s="53"/>
      <c r="J8" s="38"/>
      <c r="K8" s="14" t="s">
        <v>1</v>
      </c>
      <c r="L8" s="14" t="s">
        <v>3</v>
      </c>
      <c r="M8" s="14" t="s">
        <v>4</v>
      </c>
      <c r="N8" s="14" t="s">
        <v>5</v>
      </c>
      <c r="O8" s="12"/>
      <c r="P8" s="13" t="s">
        <v>82</v>
      </c>
      <c r="Q8" s="13">
        <v>197681</v>
      </c>
    </row>
    <row r="9" spans="1:17" x14ac:dyDescent="0.4">
      <c r="C9" s="46" t="e">
        <f>VLOOKUP(C6,P1:Q1002,2,FALSE)</f>
        <v>#N/A</v>
      </c>
      <c r="D9" s="55" t="e">
        <f>IF(K9&gt;=2000001,"SSS",IF(K9&gt;=1000001,"SS",IF(K9&gt;=500001,"S",IF(K9&gt;=300001,"AA",IF(K9&gt;=150001,"A",IF(K9&gt;=100001,"B",IF(K9&gt;=50001,"C",IF(K9&gt;=25001,"D",IF(K9&gt;=0,"E")))))))))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118</v>
      </c>
      <c r="Q9" s="13">
        <v>175585</v>
      </c>
    </row>
    <row r="10" spans="1:17" x14ac:dyDescent="0.4">
      <c r="C10" s="6"/>
      <c r="F10" s="1" t="s">
        <v>7</v>
      </c>
      <c r="J10" s="12"/>
      <c r="K10" s="43"/>
      <c r="L10" s="43"/>
      <c r="M10" s="44">
        <v>0</v>
      </c>
      <c r="N10" s="43"/>
      <c r="O10" s="12"/>
      <c r="P10" s="13" t="s">
        <v>95</v>
      </c>
      <c r="Q10" s="13">
        <v>122192</v>
      </c>
    </row>
    <row r="11" spans="1:17" s="15" customFormat="1" x14ac:dyDescent="0.4">
      <c r="A11" s="1"/>
      <c r="B11" s="1"/>
      <c r="C11" s="1"/>
      <c r="D11" s="1"/>
      <c r="F11" s="1" t="s">
        <v>8</v>
      </c>
      <c r="J11" s="12"/>
      <c r="K11" s="43"/>
      <c r="L11" s="43"/>
      <c r="M11" s="44" t="e">
        <f>M10+M9</f>
        <v>#N/A</v>
      </c>
      <c r="N11" s="43"/>
      <c r="O11" s="12"/>
      <c r="P11" s="13" t="s">
        <v>121</v>
      </c>
      <c r="Q11" s="13">
        <v>120015</v>
      </c>
    </row>
    <row r="12" spans="1:17" s="15" customFormat="1" x14ac:dyDescent="0.4">
      <c r="A12" s="1"/>
      <c r="B12" s="1"/>
      <c r="C12" s="1"/>
      <c r="D12" s="1"/>
      <c r="F12" s="1" t="s">
        <v>135</v>
      </c>
      <c r="J12" s="12"/>
      <c r="K12" s="43"/>
      <c r="L12" s="43"/>
      <c r="M12" s="44"/>
      <c r="N12" s="43"/>
      <c r="O12" s="12"/>
      <c r="P12" s="13" t="s">
        <v>142</v>
      </c>
      <c r="Q12" s="13">
        <v>88628</v>
      </c>
    </row>
    <row r="13" spans="1:17" s="15" customFormat="1" x14ac:dyDescent="0.4">
      <c r="A13" s="1"/>
      <c r="B13" s="1"/>
      <c r="C13" s="1"/>
      <c r="D13" s="1"/>
      <c r="F13" s="1"/>
      <c r="J13" s="12"/>
      <c r="K13" s="43"/>
      <c r="L13" s="43"/>
      <c r="M13" s="44"/>
      <c r="N13" s="43"/>
      <c r="O13" s="12"/>
      <c r="P13" s="13" t="s">
        <v>84</v>
      </c>
      <c r="Q13" s="13">
        <v>82635</v>
      </c>
    </row>
    <row r="14" spans="1:17" s="15" customFormat="1" x14ac:dyDescent="0.4">
      <c r="A14" s="1"/>
      <c r="B14" s="3" t="s">
        <v>134</v>
      </c>
      <c r="C14" s="1"/>
      <c r="D14" s="1"/>
      <c r="J14" s="12"/>
      <c r="K14" s="12"/>
      <c r="L14" s="12"/>
      <c r="M14" s="12"/>
      <c r="N14" s="12"/>
      <c r="O14" s="12"/>
      <c r="P14" s="13" t="s">
        <v>43</v>
      </c>
      <c r="Q14" s="13">
        <v>62921</v>
      </c>
    </row>
    <row r="15" spans="1:17" s="15" customFormat="1" ht="19.5" thickBot="1" x14ac:dyDescent="0.45">
      <c r="A15" s="1"/>
      <c r="B15" s="1"/>
      <c r="C15" s="36" t="s">
        <v>133</v>
      </c>
      <c r="D15" s="60" t="s">
        <v>2</v>
      </c>
      <c r="E15" s="61"/>
      <c r="F15" s="60" t="s">
        <v>4</v>
      </c>
      <c r="G15" s="62"/>
      <c r="H15" s="62"/>
      <c r="I15" s="61"/>
      <c r="J15" s="12"/>
      <c r="K15" s="14" t="s">
        <v>1</v>
      </c>
      <c r="L15" s="14" t="s">
        <v>3</v>
      </c>
      <c r="M15" s="14" t="s">
        <v>4</v>
      </c>
      <c r="N15" s="14" t="s">
        <v>5</v>
      </c>
      <c r="O15" s="12"/>
      <c r="P15" s="13" t="s">
        <v>107</v>
      </c>
      <c r="Q15" s="13">
        <v>57816</v>
      </c>
    </row>
    <row r="16" spans="1:17" s="15" customFormat="1" ht="20.25" thickTop="1" thickBot="1" x14ac:dyDescent="0.45">
      <c r="A16" s="1"/>
      <c r="B16" s="9"/>
      <c r="C16" s="45" t="s">
        <v>41</v>
      </c>
      <c r="D16" s="63" t="str">
        <f>IF(K16&gt;=2000001,"SSS",IF(K16&gt;=1000001,"SS",IF(K16&gt;=500001,"S",IF(K16&gt;=300001,"AA",IF(K16&gt;=150001,"A",IF(K16&gt;=100001,"B",IF(K16&gt;=50001,"C",IF(K16&gt;=25001,"D",IF(K16&gt;=0,"E")))))))))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33</v>
      </c>
      <c r="Q16" s="13">
        <v>42170</v>
      </c>
    </row>
    <row r="17" spans="1:17" s="15" customFormat="1" ht="19.5" thickTop="1" x14ac:dyDescent="0.4">
      <c r="A17" s="1"/>
      <c r="B17" s="1"/>
      <c r="C17" s="10" t="s">
        <v>30</v>
      </c>
      <c r="D17" s="1"/>
      <c r="F17" s="1" t="s">
        <v>7</v>
      </c>
      <c r="J17" s="12"/>
      <c r="K17" s="43"/>
      <c r="L17" s="43"/>
      <c r="M17" s="44">
        <v>0</v>
      </c>
      <c r="N17" s="43"/>
      <c r="O17" s="12"/>
      <c r="P17" s="13" t="s">
        <v>151</v>
      </c>
      <c r="Q17" s="13">
        <v>40320</v>
      </c>
    </row>
    <row r="18" spans="1:17" s="15" customFormat="1" x14ac:dyDescent="0.4">
      <c r="A18" s="1"/>
      <c r="B18" s="1"/>
      <c r="C18" s="1"/>
      <c r="D18" s="1"/>
      <c r="F18" s="1" t="s">
        <v>8</v>
      </c>
      <c r="J18" s="12"/>
      <c r="K18" s="43"/>
      <c r="L18" s="43"/>
      <c r="M18" s="44">
        <f>M17+M16</f>
        <v>44756.250000000007</v>
      </c>
      <c r="N18" s="43"/>
      <c r="O18" s="12"/>
      <c r="P18" s="13" t="s">
        <v>155</v>
      </c>
      <c r="Q18" s="13">
        <v>34577</v>
      </c>
    </row>
    <row r="19" spans="1:17" s="15" customFormat="1" x14ac:dyDescent="0.4">
      <c r="A19" s="1"/>
      <c r="B19" s="1"/>
      <c r="C19" s="1"/>
      <c r="D19" s="1"/>
      <c r="J19" s="1"/>
      <c r="K19" s="1"/>
      <c r="L19" s="1"/>
      <c r="M19" s="1"/>
      <c r="N19" s="1"/>
      <c r="O19" s="1"/>
      <c r="P19" s="13" t="s">
        <v>153</v>
      </c>
      <c r="Q19" s="13">
        <v>33920</v>
      </c>
    </row>
    <row r="20" spans="1:17" s="15" customFormat="1" x14ac:dyDescent="0.4">
      <c r="A20" s="1"/>
      <c r="B20" s="1"/>
      <c r="C20" s="1"/>
      <c r="D20" s="1"/>
      <c r="J20" s="1"/>
      <c r="K20" s="1"/>
      <c r="L20" s="1"/>
      <c r="M20" s="1"/>
      <c r="N20" s="1"/>
      <c r="O20" s="1"/>
      <c r="P20" s="13" t="s">
        <v>152</v>
      </c>
      <c r="Q20" s="13">
        <v>33670</v>
      </c>
    </row>
    <row r="21" spans="1:17" s="15" customFormat="1" ht="25.5" x14ac:dyDescent="0.4">
      <c r="A21" s="1"/>
      <c r="B21" s="16" t="s">
        <v>127</v>
      </c>
      <c r="C21" s="17"/>
      <c r="D21" s="17"/>
      <c r="E21" s="17"/>
      <c r="F21" s="17"/>
      <c r="G21" s="17"/>
      <c r="H21" s="17"/>
      <c r="I21" s="17"/>
      <c r="J21" s="17"/>
      <c r="K21" s="17"/>
      <c r="L21" s="17"/>
      <c r="M21" s="17"/>
      <c r="N21" s="17"/>
      <c r="O21" s="1"/>
      <c r="P21" s="13" t="s">
        <v>141</v>
      </c>
      <c r="Q21" s="13">
        <v>33606</v>
      </c>
    </row>
    <row r="22" spans="1:17" s="15" customFormat="1" ht="12" customHeight="1" thickBot="1" x14ac:dyDescent="0.45">
      <c r="A22" s="1"/>
      <c r="B22" s="17"/>
      <c r="C22" s="17"/>
      <c r="D22" s="17"/>
      <c r="E22" s="17"/>
      <c r="F22" s="17"/>
      <c r="G22" s="17"/>
      <c r="H22" s="17"/>
      <c r="I22" s="17"/>
      <c r="J22" s="17"/>
      <c r="K22" s="17"/>
      <c r="L22" s="17"/>
      <c r="M22" s="17"/>
      <c r="N22" s="17"/>
      <c r="O22" s="1"/>
      <c r="P22" s="13" t="s">
        <v>11</v>
      </c>
      <c r="Q22" s="13">
        <v>27651</v>
      </c>
    </row>
    <row r="23" spans="1:17" s="15" customFormat="1" x14ac:dyDescent="0.4">
      <c r="A23" s="1"/>
      <c r="B23" s="64"/>
      <c r="C23" s="65"/>
      <c r="D23" s="68" t="s">
        <v>52</v>
      </c>
      <c r="E23" s="69"/>
      <c r="F23" s="69"/>
      <c r="G23" s="69"/>
      <c r="H23" s="69"/>
      <c r="I23" s="69"/>
      <c r="J23" s="69"/>
      <c r="K23" s="69"/>
      <c r="L23" s="69"/>
      <c r="M23" s="69"/>
      <c r="N23" s="70"/>
      <c r="O23" s="1"/>
      <c r="P23" s="13" t="s">
        <v>119</v>
      </c>
      <c r="Q23" s="13">
        <v>27563</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17</v>
      </c>
      <c r="Q24" s="13">
        <v>18989</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154</v>
      </c>
      <c r="Q25" s="13">
        <v>16080</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16</v>
      </c>
      <c r="Q26" s="13">
        <v>15785</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145</v>
      </c>
      <c r="Q27" s="13">
        <v>13826</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112</v>
      </c>
      <c r="Q28" s="13">
        <v>10900</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18</v>
      </c>
      <c r="Q29" s="13">
        <v>9918</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87</v>
      </c>
      <c r="Q30" s="13">
        <v>9360</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15</v>
      </c>
      <c r="Q31" s="13">
        <v>7239</v>
      </c>
    </row>
    <row r="32" spans="1:17" s="15" customFormat="1" ht="38.25" customHeight="1" thickBot="1" x14ac:dyDescent="0.45">
      <c r="A32" s="1"/>
      <c r="B32" s="72"/>
      <c r="C32" s="31" t="s">
        <v>73</v>
      </c>
      <c r="D32" s="32">
        <v>72.5</v>
      </c>
      <c r="E32" s="33">
        <v>72.5</v>
      </c>
      <c r="F32" s="33">
        <v>73</v>
      </c>
      <c r="G32" s="33">
        <v>73</v>
      </c>
      <c r="H32" s="33">
        <v>73.5</v>
      </c>
      <c r="I32" s="34">
        <v>73.5</v>
      </c>
      <c r="J32" s="33">
        <v>74</v>
      </c>
      <c r="K32" s="33">
        <v>74</v>
      </c>
      <c r="L32" s="33">
        <v>74.5</v>
      </c>
      <c r="M32" s="33">
        <v>74.5</v>
      </c>
      <c r="N32" s="35">
        <v>75</v>
      </c>
      <c r="O32" s="1"/>
      <c r="P32" s="13" t="s">
        <v>157</v>
      </c>
      <c r="Q32" s="13">
        <v>6332</v>
      </c>
    </row>
    <row r="33" spans="1:17" s="15" customFormat="1" ht="5.25" customHeight="1" x14ac:dyDescent="0.4">
      <c r="A33" s="1"/>
      <c r="B33" s="1"/>
      <c r="C33" s="17"/>
      <c r="D33" s="17"/>
      <c r="E33" s="17"/>
      <c r="F33" s="17"/>
      <c r="G33" s="17"/>
      <c r="H33" s="17"/>
      <c r="I33" s="17"/>
      <c r="J33" s="17"/>
      <c r="K33" s="17"/>
      <c r="L33" s="17"/>
      <c r="M33" s="17"/>
      <c r="N33" s="17"/>
      <c r="O33" s="1"/>
      <c r="P33" s="13" t="s">
        <v>136</v>
      </c>
      <c r="Q33" s="13">
        <v>5293</v>
      </c>
    </row>
    <row r="34" spans="1:17" s="15" customFormat="1" x14ac:dyDescent="0.4">
      <c r="A34" s="1"/>
      <c r="B34" s="50" t="s">
        <v>74</v>
      </c>
      <c r="C34" s="17"/>
      <c r="D34" s="17"/>
      <c r="E34" s="17"/>
      <c r="F34" s="17"/>
      <c r="G34" s="17"/>
      <c r="H34" s="17"/>
      <c r="I34" s="17"/>
      <c r="J34" s="17"/>
      <c r="K34" s="17"/>
      <c r="L34" s="17"/>
      <c r="M34" s="17"/>
      <c r="N34" s="17"/>
      <c r="O34" s="1"/>
      <c r="P34" s="13" t="s">
        <v>34</v>
      </c>
      <c r="Q34" s="13">
        <v>2150</v>
      </c>
    </row>
    <row r="35" spans="1:17" s="15" customFormat="1" x14ac:dyDescent="0.4">
      <c r="A35" s="1"/>
      <c r="B35" s="17" t="s">
        <v>80</v>
      </c>
      <c r="C35" s="17"/>
      <c r="D35" s="17"/>
      <c r="E35" s="17"/>
      <c r="F35" s="17"/>
      <c r="G35" s="17"/>
      <c r="H35" s="17"/>
      <c r="I35" s="17"/>
      <c r="J35" s="17"/>
      <c r="K35" s="17"/>
      <c r="L35" s="17"/>
      <c r="M35" s="17"/>
      <c r="N35" s="17"/>
      <c r="O35" s="1"/>
      <c r="P35" s="13" t="s">
        <v>21</v>
      </c>
      <c r="Q35" s="13">
        <v>1870</v>
      </c>
    </row>
    <row r="36" spans="1:17" s="15" customFormat="1" x14ac:dyDescent="0.4">
      <c r="A36" s="1"/>
      <c r="B36" s="17"/>
      <c r="C36" s="17"/>
      <c r="D36" s="17"/>
      <c r="E36" s="17"/>
      <c r="F36" s="17"/>
      <c r="G36" s="17"/>
      <c r="H36" s="17"/>
      <c r="I36" s="17"/>
      <c r="J36" s="17"/>
      <c r="K36" s="17"/>
      <c r="L36" s="17"/>
      <c r="M36" s="17"/>
      <c r="N36" s="17"/>
      <c r="O36" s="1"/>
      <c r="P36" s="13" t="s">
        <v>111</v>
      </c>
      <c r="Q36" s="13">
        <v>1375</v>
      </c>
    </row>
    <row r="37" spans="1:17" s="15" customFormat="1" x14ac:dyDescent="0.4">
      <c r="A37" s="1"/>
      <c r="B37" s="17"/>
      <c r="C37" s="17"/>
      <c r="D37" s="17"/>
      <c r="E37" s="17"/>
      <c r="F37" s="17"/>
      <c r="G37" s="17"/>
      <c r="H37" s="17"/>
      <c r="I37" s="17"/>
      <c r="J37" s="17"/>
      <c r="K37" s="17"/>
      <c r="L37" s="17"/>
      <c r="M37" s="17"/>
      <c r="N37" s="17"/>
      <c r="O37" s="1"/>
      <c r="P37" s="13" t="s">
        <v>19</v>
      </c>
      <c r="Q37" s="13">
        <v>1152</v>
      </c>
    </row>
    <row r="38" spans="1:17" s="15" customFormat="1" x14ac:dyDescent="0.4">
      <c r="A38" s="1"/>
      <c r="B38" s="17" t="s">
        <v>132</v>
      </c>
      <c r="C38" s="17"/>
      <c r="D38" s="17"/>
      <c r="E38" s="17"/>
      <c r="F38" s="17"/>
      <c r="G38" s="17"/>
      <c r="H38" s="17"/>
      <c r="I38" s="17"/>
      <c r="J38" s="17"/>
      <c r="K38" s="17"/>
      <c r="L38" s="17"/>
      <c r="M38" s="17"/>
      <c r="N38" s="17"/>
      <c r="O38" s="1"/>
      <c r="P38" s="13" t="s">
        <v>110</v>
      </c>
      <c r="Q38" s="13">
        <v>1106</v>
      </c>
    </row>
    <row r="39" spans="1:17" s="15" customFormat="1" x14ac:dyDescent="0.4">
      <c r="A39" s="1"/>
      <c r="B39" s="1"/>
      <c r="C39" s="1"/>
      <c r="D39" s="1"/>
      <c r="J39" s="1"/>
      <c r="K39" s="1"/>
      <c r="L39" s="1"/>
      <c r="M39" s="1"/>
      <c r="N39" s="1"/>
      <c r="O39" s="1"/>
      <c r="P39" s="13" t="s">
        <v>42</v>
      </c>
      <c r="Q39" s="13">
        <v>937</v>
      </c>
    </row>
    <row r="40" spans="1:17" s="15" customFormat="1" x14ac:dyDescent="0.4">
      <c r="A40" s="1"/>
      <c r="B40" s="1"/>
      <c r="C40" s="1"/>
      <c r="D40" s="1"/>
      <c r="J40" s="1"/>
      <c r="K40" s="1"/>
      <c r="L40" s="1"/>
      <c r="M40" s="1"/>
      <c r="N40" s="1"/>
      <c r="O40" s="1"/>
      <c r="P40" s="13" t="s">
        <v>20</v>
      </c>
      <c r="Q40" s="13">
        <v>891</v>
      </c>
    </row>
    <row r="41" spans="1:17" s="15" customFormat="1" x14ac:dyDescent="0.4">
      <c r="A41" s="1"/>
      <c r="B41" s="1"/>
      <c r="C41" s="1"/>
      <c r="D41" s="1"/>
      <c r="J41" s="1"/>
      <c r="K41" s="1"/>
      <c r="L41" s="1"/>
      <c r="M41" s="1"/>
      <c r="N41" s="1"/>
      <c r="O41" s="1"/>
      <c r="P41" s="13" t="s">
        <v>113</v>
      </c>
      <c r="Q41" s="13">
        <v>862</v>
      </c>
    </row>
    <row r="42" spans="1:17" s="15" customFormat="1" x14ac:dyDescent="0.4">
      <c r="A42" s="1"/>
      <c r="B42" s="1"/>
      <c r="C42" s="1"/>
      <c r="D42" s="1"/>
      <c r="J42" s="1"/>
      <c r="K42" s="1"/>
      <c r="L42" s="1"/>
      <c r="M42" s="1"/>
      <c r="N42" s="1"/>
      <c r="O42" s="1"/>
      <c r="P42" s="13" t="s">
        <v>138</v>
      </c>
      <c r="Q42" s="13">
        <v>762</v>
      </c>
    </row>
    <row r="43" spans="1:17" s="15" customFormat="1" x14ac:dyDescent="0.4">
      <c r="A43" s="1"/>
      <c r="B43" s="1"/>
      <c r="C43" s="1"/>
      <c r="D43" s="1"/>
      <c r="J43" s="1"/>
      <c r="K43" s="1"/>
      <c r="L43" s="1"/>
      <c r="M43" s="1"/>
      <c r="N43" s="1"/>
      <c r="O43" s="1"/>
      <c r="P43" s="13" t="s">
        <v>120</v>
      </c>
      <c r="Q43" s="13">
        <v>760</v>
      </c>
    </row>
    <row r="44" spans="1:17" s="15" customFormat="1" x14ac:dyDescent="0.4">
      <c r="A44" s="1"/>
      <c r="B44" s="1"/>
      <c r="C44" s="1"/>
      <c r="D44" s="1"/>
      <c r="J44" s="1"/>
      <c r="K44" s="1"/>
      <c r="L44" s="1"/>
      <c r="M44" s="1"/>
      <c r="N44" s="1"/>
      <c r="O44" s="1"/>
      <c r="P44" s="13" t="s">
        <v>48</v>
      </c>
      <c r="Q44" s="13">
        <v>638</v>
      </c>
    </row>
    <row r="45" spans="1:17" s="15" customFormat="1" x14ac:dyDescent="0.4">
      <c r="A45" s="1"/>
      <c r="B45" s="1"/>
      <c r="C45" s="1"/>
      <c r="D45" s="1"/>
      <c r="J45" s="1"/>
      <c r="K45" s="1"/>
      <c r="L45" s="1"/>
      <c r="M45" s="1"/>
      <c r="N45" s="1"/>
      <c r="O45" s="1"/>
      <c r="P45" s="13" t="s">
        <v>85</v>
      </c>
      <c r="Q45" s="13">
        <v>377</v>
      </c>
    </row>
    <row r="46" spans="1:17" s="15" customFormat="1" x14ac:dyDescent="0.4">
      <c r="A46" s="1"/>
      <c r="B46" s="1"/>
      <c r="C46" s="1"/>
      <c r="D46" s="1"/>
      <c r="J46" s="1"/>
      <c r="K46" s="1"/>
      <c r="L46" s="1"/>
      <c r="M46" s="1"/>
      <c r="N46" s="1"/>
      <c r="O46" s="1"/>
      <c r="P46" s="13" t="s">
        <v>23</v>
      </c>
      <c r="Q46" s="13">
        <v>370</v>
      </c>
    </row>
    <row r="47" spans="1:17" s="15" customFormat="1" x14ac:dyDescent="0.4">
      <c r="A47" s="1"/>
      <c r="B47" s="1"/>
      <c r="C47" s="1"/>
      <c r="D47" s="1"/>
      <c r="J47" s="1"/>
      <c r="K47" s="1"/>
      <c r="L47" s="1"/>
      <c r="M47" s="1"/>
      <c r="N47" s="1"/>
      <c r="O47" s="1"/>
      <c r="P47" s="13" t="s">
        <v>24</v>
      </c>
      <c r="Q47" s="13">
        <v>238</v>
      </c>
    </row>
    <row r="48" spans="1:17" s="15" customFormat="1" x14ac:dyDescent="0.4">
      <c r="A48" s="1"/>
      <c r="B48" s="1"/>
      <c r="C48" s="1"/>
      <c r="D48" s="1"/>
      <c r="J48" s="1"/>
      <c r="K48" s="1"/>
      <c r="L48" s="1"/>
      <c r="M48" s="1"/>
      <c r="N48" s="1"/>
      <c r="O48" s="1"/>
      <c r="P48" s="13" t="s">
        <v>26</v>
      </c>
      <c r="Q48" s="13">
        <v>234</v>
      </c>
    </row>
    <row r="49" spans="1:17" s="15" customFormat="1" x14ac:dyDescent="0.4">
      <c r="A49" s="1"/>
      <c r="B49" s="1"/>
      <c r="C49" s="1"/>
      <c r="D49" s="1"/>
      <c r="J49" s="1"/>
      <c r="K49" s="1"/>
      <c r="L49" s="1"/>
      <c r="M49" s="1"/>
      <c r="N49" s="1"/>
      <c r="O49" s="1"/>
      <c r="P49" s="13" t="s">
        <v>143</v>
      </c>
      <c r="Q49" s="13">
        <v>200</v>
      </c>
    </row>
    <row r="50" spans="1:17" s="15" customFormat="1" x14ac:dyDescent="0.4">
      <c r="A50" s="1"/>
      <c r="B50" s="1"/>
      <c r="C50" s="1"/>
      <c r="D50" s="1"/>
      <c r="J50" s="1"/>
      <c r="K50" s="1"/>
      <c r="L50" s="1"/>
      <c r="M50" s="1"/>
      <c r="N50" s="1"/>
      <c r="O50" s="1"/>
      <c r="P50" s="13" t="s">
        <v>25</v>
      </c>
      <c r="Q50" s="13">
        <v>160</v>
      </c>
    </row>
    <row r="51" spans="1:17" s="15" customFormat="1" x14ac:dyDescent="0.4">
      <c r="A51" s="1"/>
      <c r="B51" s="1"/>
      <c r="C51" s="1"/>
      <c r="D51" s="1"/>
      <c r="J51" s="1"/>
      <c r="K51" s="1"/>
      <c r="L51" s="1"/>
      <c r="M51" s="1"/>
      <c r="N51" s="1"/>
      <c r="O51" s="1"/>
      <c r="P51" s="13" t="s">
        <v>158</v>
      </c>
      <c r="Q51" s="13">
        <v>150</v>
      </c>
    </row>
    <row r="52" spans="1:17" s="15" customFormat="1" x14ac:dyDescent="0.4">
      <c r="A52" s="1"/>
      <c r="B52" s="1"/>
      <c r="C52" s="1"/>
      <c r="D52" s="1"/>
      <c r="J52" s="1"/>
      <c r="K52" s="1"/>
      <c r="L52" s="1"/>
      <c r="M52" s="1"/>
      <c r="N52" s="1"/>
      <c r="O52" s="1"/>
      <c r="P52" s="13" t="s">
        <v>28</v>
      </c>
      <c r="Q52" s="13">
        <v>112</v>
      </c>
    </row>
    <row r="53" spans="1:17" x14ac:dyDescent="0.4">
      <c r="P53" s="13" t="s">
        <v>92</v>
      </c>
      <c r="Q53" s="13">
        <v>99</v>
      </c>
    </row>
    <row r="54" spans="1:17" x14ac:dyDescent="0.4">
      <c r="P54" s="13" t="s">
        <v>159</v>
      </c>
      <c r="Q54" s="13">
        <v>54</v>
      </c>
    </row>
  </sheetData>
  <sheetProtection algorithmName="SHA-512" hashValue="e4o7cuApKrIYBwqP+tuGthWEYJ2kmc3bLapp8W8CurAXr0FxILQOJAkEGE592XAd/THGaBXO5uzselTEck9KgA==" saltValue="RAR0Fr/MOsxJ2CHJAkcgkQ=="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AE6E5-2034-47A0-AD8D-BB6D0BD251B2}">
  <dimension ref="A1:R52"/>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7" width="9" style="13"/>
    <col min="18" max="18" width="9" style="15"/>
    <col min="19" max="16384" width="9" style="1"/>
  </cols>
  <sheetData>
    <row r="1" spans="1:17" ht="8.25" customHeight="1" x14ac:dyDescent="0.4">
      <c r="P1" s="13" t="s">
        <v>39</v>
      </c>
      <c r="Q1" s="13">
        <v>1810890</v>
      </c>
    </row>
    <row r="2" spans="1:17" ht="26.25" x14ac:dyDescent="0.4">
      <c r="B2" s="11" t="s">
        <v>78</v>
      </c>
      <c r="P2" s="13" t="s">
        <v>86</v>
      </c>
      <c r="Q2" s="13">
        <v>307151</v>
      </c>
    </row>
    <row r="3" spans="1:17" x14ac:dyDescent="0.4">
      <c r="B3" s="2"/>
      <c r="P3" s="13" t="s">
        <v>141</v>
      </c>
      <c r="Q3" s="13">
        <v>234127</v>
      </c>
    </row>
    <row r="4" spans="1:17" x14ac:dyDescent="0.4">
      <c r="B4" s="3" t="s">
        <v>32</v>
      </c>
      <c r="P4" s="13" t="s">
        <v>29</v>
      </c>
      <c r="Q4" s="13">
        <v>232893</v>
      </c>
    </row>
    <row r="5" spans="1:17" ht="20.25" customHeight="1" thickBot="1" x14ac:dyDescent="0.45">
      <c r="C5" s="4" t="s">
        <v>9</v>
      </c>
      <c r="I5" s="6" t="s">
        <v>149</v>
      </c>
      <c r="J5" s="49" t="s">
        <v>81</v>
      </c>
      <c r="P5" s="13" t="s">
        <v>10</v>
      </c>
      <c r="Q5" s="13">
        <v>170381</v>
      </c>
    </row>
    <row r="6" spans="1:17" ht="20.25" thickTop="1" thickBot="1" x14ac:dyDescent="0.45">
      <c r="C6" s="5"/>
      <c r="I6" s="6" t="s">
        <v>40</v>
      </c>
      <c r="P6" s="13" t="s">
        <v>118</v>
      </c>
      <c r="Q6" s="13">
        <v>105478</v>
      </c>
    </row>
    <row r="7" spans="1:17" ht="7.5" customHeight="1" thickTop="1" x14ac:dyDescent="0.4">
      <c r="C7" s="7"/>
      <c r="E7" s="1"/>
      <c r="F7" s="37"/>
      <c r="G7" s="37"/>
      <c r="H7" s="37"/>
      <c r="I7" s="37"/>
      <c r="P7" s="13" t="s">
        <v>148</v>
      </c>
      <c r="Q7" s="13">
        <v>95457</v>
      </c>
    </row>
    <row r="8" spans="1:17" x14ac:dyDescent="0.4">
      <c r="B8" s="6"/>
      <c r="C8" s="8" t="s">
        <v>133</v>
      </c>
      <c r="D8" s="52" t="s">
        <v>2</v>
      </c>
      <c r="E8" s="53"/>
      <c r="F8" s="52" t="s">
        <v>6</v>
      </c>
      <c r="G8" s="54"/>
      <c r="H8" s="54"/>
      <c r="I8" s="53"/>
      <c r="J8" s="38"/>
      <c r="K8" s="14" t="s">
        <v>1</v>
      </c>
      <c r="L8" s="14" t="s">
        <v>3</v>
      </c>
      <c r="M8" s="14" t="s">
        <v>4</v>
      </c>
      <c r="N8" s="14" t="s">
        <v>5</v>
      </c>
      <c r="O8" s="12"/>
      <c r="P8" s="13" t="s">
        <v>11</v>
      </c>
      <c r="Q8" s="13">
        <v>77824</v>
      </c>
    </row>
    <row r="9" spans="1:17" x14ac:dyDescent="0.4">
      <c r="C9" s="46" t="e">
        <f>VLOOKUP(C6,P1:Q1002,2,FALSE)</f>
        <v>#N/A</v>
      </c>
      <c r="D9" s="55" t="e">
        <f>IF(K9&gt;=2000001,"SSS",IF(K9&gt;=1000001,"SS",IF(K9&gt;=500001,"S",IF(K9&gt;=300001,"AA",IF(K9&gt;=150001,"A",IF(K9&gt;=100001,"B",IF(K9&gt;=50001,"C",IF(K9&gt;=25001,"D",IF(K9&gt;=0,"E")))))))))</f>
        <v>#N/A</v>
      </c>
      <c r="E9" s="56"/>
      <c r="F9" s="57" t="e">
        <f>M9-N9</f>
        <v>#N/A</v>
      </c>
      <c r="G9" s="58"/>
      <c r="H9" s="58"/>
      <c r="I9" s="59"/>
      <c r="J9" s="12"/>
      <c r="K9" s="39" t="e">
        <f>C9*0.7*0.5*1.1</f>
        <v>#N/A</v>
      </c>
      <c r="L9" s="40" t="e">
        <f>IF(D9="SSS","0.900",IF(D9="SS","0.875",IF(D9="S","0.850",IF(D9="A","0.825",IF(D9="B","0.800",IF(D9="C","0.775",IF(D9="D","0.750",IF(D9="E","0.725"))))))))</f>
        <v>#N/A</v>
      </c>
      <c r="M9" s="41" t="e">
        <f>K9*L9</f>
        <v>#N/A</v>
      </c>
      <c r="N9" s="42" t="e">
        <f>IF(M9&gt;=30000,"\165",IF(M9&gt;=0,"\165"))</f>
        <v>#N/A</v>
      </c>
      <c r="O9" s="12"/>
      <c r="P9" s="13" t="s">
        <v>142</v>
      </c>
      <c r="Q9" s="13">
        <v>73026</v>
      </c>
    </row>
    <row r="10" spans="1:17" x14ac:dyDescent="0.4">
      <c r="C10" s="6"/>
      <c r="F10" s="1" t="s">
        <v>7</v>
      </c>
      <c r="J10" s="12"/>
      <c r="K10" s="43"/>
      <c r="L10" s="43"/>
      <c r="M10" s="44">
        <v>0</v>
      </c>
      <c r="N10" s="43"/>
      <c r="O10" s="12"/>
      <c r="P10" s="13" t="s">
        <v>82</v>
      </c>
      <c r="Q10" s="13">
        <v>62220</v>
      </c>
    </row>
    <row r="11" spans="1:17" s="15" customFormat="1" x14ac:dyDescent="0.4">
      <c r="A11" s="1"/>
      <c r="B11" s="1"/>
      <c r="C11" s="1"/>
      <c r="D11" s="1"/>
      <c r="F11" s="1" t="s">
        <v>8</v>
      </c>
      <c r="J11" s="12"/>
      <c r="K11" s="43"/>
      <c r="L11" s="43"/>
      <c r="M11" s="44" t="e">
        <f>M10+M9</f>
        <v>#N/A</v>
      </c>
      <c r="N11" s="43"/>
      <c r="O11" s="12"/>
      <c r="P11" s="13" t="s">
        <v>95</v>
      </c>
      <c r="Q11" s="13">
        <v>54937</v>
      </c>
    </row>
    <row r="12" spans="1:17" s="15" customFormat="1" x14ac:dyDescent="0.4">
      <c r="A12" s="1"/>
      <c r="B12" s="1"/>
      <c r="C12" s="1"/>
      <c r="D12" s="1"/>
      <c r="F12" s="1" t="s">
        <v>135</v>
      </c>
      <c r="J12" s="12"/>
      <c r="K12" s="43"/>
      <c r="L12" s="43"/>
      <c r="M12" s="44"/>
      <c r="N12" s="43"/>
      <c r="O12" s="12"/>
      <c r="P12" s="13" t="s">
        <v>121</v>
      </c>
      <c r="Q12" s="13">
        <v>49322</v>
      </c>
    </row>
    <row r="13" spans="1:17" s="15" customFormat="1" x14ac:dyDescent="0.4">
      <c r="A13" s="1"/>
      <c r="B13" s="1"/>
      <c r="C13" s="1"/>
      <c r="D13" s="1"/>
      <c r="F13" s="1"/>
      <c r="J13" s="12"/>
      <c r="K13" s="43"/>
      <c r="L13" s="43"/>
      <c r="M13" s="44"/>
      <c r="N13" s="43"/>
      <c r="O13" s="12"/>
      <c r="P13" s="13" t="s">
        <v>145</v>
      </c>
      <c r="Q13" s="13">
        <v>45984</v>
      </c>
    </row>
    <row r="14" spans="1:17" s="15" customFormat="1" x14ac:dyDescent="0.4">
      <c r="A14" s="1"/>
      <c r="B14" s="3" t="s">
        <v>134</v>
      </c>
      <c r="C14" s="1"/>
      <c r="D14" s="1"/>
      <c r="J14" s="12"/>
      <c r="K14" s="12"/>
      <c r="L14" s="12"/>
      <c r="M14" s="12"/>
      <c r="N14" s="12"/>
      <c r="O14" s="12"/>
      <c r="P14" s="13" t="s">
        <v>18</v>
      </c>
      <c r="Q14" s="13">
        <v>37568</v>
      </c>
    </row>
    <row r="15" spans="1:17" s="15" customFormat="1" ht="19.5" thickBot="1" x14ac:dyDescent="0.45">
      <c r="A15" s="1"/>
      <c r="B15" s="1"/>
      <c r="C15" s="36" t="s">
        <v>133</v>
      </c>
      <c r="D15" s="60" t="s">
        <v>2</v>
      </c>
      <c r="E15" s="61"/>
      <c r="F15" s="60" t="s">
        <v>6</v>
      </c>
      <c r="G15" s="62"/>
      <c r="H15" s="62"/>
      <c r="I15" s="61"/>
      <c r="J15" s="12"/>
      <c r="K15" s="14" t="s">
        <v>1</v>
      </c>
      <c r="L15" s="14" t="s">
        <v>3</v>
      </c>
      <c r="M15" s="14" t="s">
        <v>4</v>
      </c>
      <c r="N15" s="14" t="s">
        <v>5</v>
      </c>
      <c r="O15" s="12"/>
      <c r="P15" s="13" t="s">
        <v>84</v>
      </c>
      <c r="Q15" s="13">
        <v>32287</v>
      </c>
    </row>
    <row r="16" spans="1:17" s="15" customFormat="1" ht="20.25" thickTop="1" thickBot="1" x14ac:dyDescent="0.45">
      <c r="A16" s="1"/>
      <c r="B16" s="9"/>
      <c r="C16" s="45" t="s">
        <v>41</v>
      </c>
      <c r="D16" s="63" t="str">
        <f>IF(K16&gt;=2000001,"SSS",IF(K16&gt;=1000001,"SS",IF(K16&gt;=500001,"S",IF(K16&gt;=300001,"AA",IF(K16&gt;=150001,"A",IF(K16&gt;=100001,"B",IF(K16&gt;=50001,"C",IF(K16&gt;=25001,"D",IF(K16&gt;=0,"E")))))))))</f>
        <v>C</v>
      </c>
      <c r="E16" s="56"/>
      <c r="F16" s="57">
        <f>M16-N16</f>
        <v>44591.250000000007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19</v>
      </c>
      <c r="Q16" s="13">
        <v>32125</v>
      </c>
    </row>
    <row r="17" spans="1:17" s="15" customFormat="1" ht="19.5" thickTop="1" x14ac:dyDescent="0.4">
      <c r="A17" s="1"/>
      <c r="B17" s="1"/>
      <c r="C17" s="10" t="s">
        <v>30</v>
      </c>
      <c r="D17" s="1"/>
      <c r="F17" s="1" t="s">
        <v>7</v>
      </c>
      <c r="J17" s="12"/>
      <c r="K17" s="43"/>
      <c r="L17" s="43"/>
      <c r="M17" s="44">
        <v>0</v>
      </c>
      <c r="N17" s="43"/>
      <c r="O17" s="12"/>
      <c r="P17" s="13" t="s">
        <v>119</v>
      </c>
      <c r="Q17" s="13">
        <v>27999</v>
      </c>
    </row>
    <row r="18" spans="1:17" s="15" customFormat="1" x14ac:dyDescent="0.4">
      <c r="A18" s="1"/>
      <c r="B18" s="1"/>
      <c r="C18" s="1"/>
      <c r="D18" s="1"/>
      <c r="F18" s="1" t="s">
        <v>8</v>
      </c>
      <c r="J18" s="12"/>
      <c r="K18" s="43"/>
      <c r="L18" s="43"/>
      <c r="M18" s="44">
        <f>M17+M16</f>
        <v>44756.250000000007</v>
      </c>
      <c r="N18" s="43"/>
      <c r="O18" s="12"/>
      <c r="P18" s="13" t="s">
        <v>136</v>
      </c>
      <c r="Q18" s="13">
        <v>25358</v>
      </c>
    </row>
    <row r="19" spans="1:17" s="15" customFormat="1" x14ac:dyDescent="0.4">
      <c r="A19" s="1"/>
      <c r="B19" s="1"/>
      <c r="C19" s="1"/>
      <c r="D19" s="1"/>
      <c r="J19" s="1"/>
      <c r="K19" s="1"/>
      <c r="L19" s="1"/>
      <c r="M19" s="1"/>
      <c r="N19" s="1"/>
      <c r="O19" s="1"/>
      <c r="P19" s="13" t="s">
        <v>144</v>
      </c>
      <c r="Q19" s="13">
        <v>25085</v>
      </c>
    </row>
    <row r="20" spans="1:17" s="15" customFormat="1" x14ac:dyDescent="0.4">
      <c r="A20" s="1"/>
      <c r="B20" s="1"/>
      <c r="C20" s="1"/>
      <c r="D20" s="1"/>
      <c r="J20" s="1"/>
      <c r="K20" s="1"/>
      <c r="L20" s="1"/>
      <c r="M20" s="1"/>
      <c r="N20" s="1"/>
      <c r="O20" s="1"/>
      <c r="P20" s="13" t="s">
        <v>43</v>
      </c>
      <c r="Q20" s="13">
        <v>18494</v>
      </c>
    </row>
    <row r="21" spans="1:17" s="15" customFormat="1" ht="25.5" x14ac:dyDescent="0.4">
      <c r="A21" s="1"/>
      <c r="B21" s="16" t="s">
        <v>127</v>
      </c>
      <c r="C21" s="17"/>
      <c r="D21" s="17"/>
      <c r="E21" s="17"/>
      <c r="F21" s="17"/>
      <c r="G21" s="17"/>
      <c r="H21" s="17"/>
      <c r="I21" s="17"/>
      <c r="J21" s="17"/>
      <c r="K21" s="17"/>
      <c r="L21" s="17"/>
      <c r="M21" s="17"/>
      <c r="N21" s="17"/>
      <c r="O21" s="1"/>
      <c r="P21" s="13" t="s">
        <v>139</v>
      </c>
      <c r="Q21" s="13">
        <v>15318</v>
      </c>
    </row>
    <row r="22" spans="1:17" s="15" customFormat="1" ht="12" customHeight="1" thickBot="1" x14ac:dyDescent="0.45">
      <c r="A22" s="1"/>
      <c r="B22" s="17"/>
      <c r="C22" s="17"/>
      <c r="D22" s="17"/>
      <c r="E22" s="17"/>
      <c r="F22" s="17"/>
      <c r="G22" s="17"/>
      <c r="H22" s="17"/>
      <c r="I22" s="17"/>
      <c r="J22" s="17"/>
      <c r="K22" s="17"/>
      <c r="L22" s="17"/>
      <c r="M22" s="17"/>
      <c r="N22" s="17"/>
      <c r="O22" s="1"/>
      <c r="P22" s="13" t="s">
        <v>15</v>
      </c>
      <c r="Q22" s="13">
        <v>12639</v>
      </c>
    </row>
    <row r="23" spans="1:17" s="15" customFormat="1" x14ac:dyDescent="0.4">
      <c r="A23" s="1"/>
      <c r="B23" s="64"/>
      <c r="C23" s="65"/>
      <c r="D23" s="68" t="s">
        <v>52</v>
      </c>
      <c r="E23" s="69"/>
      <c r="F23" s="69"/>
      <c r="G23" s="69"/>
      <c r="H23" s="69"/>
      <c r="I23" s="69"/>
      <c r="J23" s="69"/>
      <c r="K23" s="69"/>
      <c r="L23" s="69"/>
      <c r="M23" s="69"/>
      <c r="N23" s="70"/>
      <c r="O23" s="1"/>
      <c r="P23" s="13" t="s">
        <v>17</v>
      </c>
      <c r="Q23" s="13">
        <v>9108</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111</v>
      </c>
      <c r="Q24" s="13">
        <v>8144</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110</v>
      </c>
      <c r="Q25" s="13">
        <v>7903</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143</v>
      </c>
      <c r="Q26" s="13">
        <v>7431</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34</v>
      </c>
      <c r="Q27" s="13">
        <v>7357</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20</v>
      </c>
      <c r="Q28" s="13">
        <v>7351</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42</v>
      </c>
      <c r="Q29" s="13">
        <v>4365</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112</v>
      </c>
      <c r="Q30" s="13">
        <v>4217</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26</v>
      </c>
      <c r="Q31" s="13">
        <v>3411</v>
      </c>
    </row>
    <row r="32" spans="1:17" s="15" customFormat="1" ht="38.25" customHeight="1" thickBot="1" x14ac:dyDescent="0.45">
      <c r="A32" s="1"/>
      <c r="B32" s="72"/>
      <c r="C32" s="31" t="s">
        <v>73</v>
      </c>
      <c r="D32" s="32">
        <v>72.5</v>
      </c>
      <c r="E32" s="33">
        <v>72.5</v>
      </c>
      <c r="F32" s="33">
        <v>73</v>
      </c>
      <c r="G32" s="33">
        <v>73</v>
      </c>
      <c r="H32" s="33">
        <v>73.5</v>
      </c>
      <c r="I32" s="34">
        <v>73.5</v>
      </c>
      <c r="J32" s="33">
        <v>74</v>
      </c>
      <c r="K32" s="33">
        <v>74</v>
      </c>
      <c r="L32" s="33">
        <v>74.5</v>
      </c>
      <c r="M32" s="33">
        <v>74.5</v>
      </c>
      <c r="N32" s="35">
        <v>75</v>
      </c>
      <c r="O32" s="1"/>
      <c r="P32" s="13" t="s">
        <v>16</v>
      </c>
      <c r="Q32" s="13">
        <v>2342</v>
      </c>
    </row>
    <row r="33" spans="1:17" s="15" customFormat="1" ht="5.25" customHeight="1" x14ac:dyDescent="0.4">
      <c r="A33" s="1"/>
      <c r="B33" s="1"/>
      <c r="C33" s="17"/>
      <c r="D33" s="17"/>
      <c r="E33" s="17"/>
      <c r="F33" s="17"/>
      <c r="G33" s="17"/>
      <c r="H33" s="17"/>
      <c r="I33" s="17"/>
      <c r="J33" s="17"/>
      <c r="K33" s="17"/>
      <c r="L33" s="17"/>
      <c r="M33" s="17"/>
      <c r="N33" s="17"/>
      <c r="O33" s="1"/>
      <c r="P33" s="13" t="s">
        <v>107</v>
      </c>
      <c r="Q33" s="13">
        <v>1870</v>
      </c>
    </row>
    <row r="34" spans="1:17" s="15" customFormat="1" x14ac:dyDescent="0.4">
      <c r="A34" s="1"/>
      <c r="B34" s="50" t="s">
        <v>74</v>
      </c>
      <c r="C34" s="17"/>
      <c r="D34" s="17"/>
      <c r="E34" s="17"/>
      <c r="F34" s="17"/>
      <c r="G34" s="17"/>
      <c r="H34" s="17"/>
      <c r="I34" s="17"/>
      <c r="J34" s="17"/>
      <c r="K34" s="17"/>
      <c r="L34" s="17"/>
      <c r="M34" s="17"/>
      <c r="N34" s="17"/>
      <c r="O34" s="1"/>
      <c r="P34" s="13" t="s">
        <v>138</v>
      </c>
      <c r="Q34" s="13">
        <v>1723</v>
      </c>
    </row>
    <row r="35" spans="1:17" s="15" customFormat="1" x14ac:dyDescent="0.4">
      <c r="A35" s="1"/>
      <c r="B35" s="17" t="s">
        <v>80</v>
      </c>
      <c r="C35" s="17"/>
      <c r="D35" s="17"/>
      <c r="E35" s="17"/>
      <c r="F35" s="17"/>
      <c r="G35" s="17"/>
      <c r="H35" s="17"/>
      <c r="I35" s="17"/>
      <c r="J35" s="17"/>
      <c r="K35" s="17"/>
      <c r="L35" s="17"/>
      <c r="M35" s="17"/>
      <c r="N35" s="17"/>
      <c r="O35" s="1"/>
      <c r="P35" s="13" t="s">
        <v>21</v>
      </c>
      <c r="Q35" s="13">
        <v>1694</v>
      </c>
    </row>
    <row r="36" spans="1:17" s="15" customFormat="1" x14ac:dyDescent="0.4">
      <c r="A36" s="1"/>
      <c r="B36" s="17"/>
      <c r="C36" s="17"/>
      <c r="D36" s="17"/>
      <c r="E36" s="17"/>
      <c r="F36" s="17"/>
      <c r="G36" s="17"/>
      <c r="H36" s="17"/>
      <c r="I36" s="17"/>
      <c r="J36" s="17"/>
      <c r="K36" s="17"/>
      <c r="L36" s="17"/>
      <c r="M36" s="17"/>
      <c r="N36" s="17"/>
      <c r="O36" s="1"/>
      <c r="P36" s="13" t="s">
        <v>113</v>
      </c>
      <c r="Q36" s="13">
        <v>1592</v>
      </c>
    </row>
    <row r="37" spans="1:17" s="15" customFormat="1" x14ac:dyDescent="0.4">
      <c r="A37" s="1"/>
      <c r="B37" s="17"/>
      <c r="C37" s="17"/>
      <c r="D37" s="17"/>
      <c r="E37" s="17"/>
      <c r="F37" s="17"/>
      <c r="G37" s="17"/>
      <c r="H37" s="17"/>
      <c r="I37" s="17"/>
      <c r="J37" s="17"/>
      <c r="K37" s="17"/>
      <c r="L37" s="17"/>
      <c r="M37" s="17"/>
      <c r="N37" s="17"/>
      <c r="O37" s="1"/>
      <c r="P37" s="13" t="s">
        <v>120</v>
      </c>
      <c r="Q37" s="13">
        <v>1490</v>
      </c>
    </row>
    <row r="38" spans="1:17" s="15" customFormat="1" x14ac:dyDescent="0.4">
      <c r="A38" s="1"/>
      <c r="B38" s="17" t="s">
        <v>132</v>
      </c>
      <c r="C38" s="17"/>
      <c r="D38" s="17"/>
      <c r="E38" s="17"/>
      <c r="F38" s="17"/>
      <c r="G38" s="17"/>
      <c r="H38" s="17"/>
      <c r="I38" s="17"/>
      <c r="J38" s="17"/>
      <c r="K38" s="17"/>
      <c r="L38" s="17"/>
      <c r="M38" s="17"/>
      <c r="N38" s="17"/>
      <c r="O38" s="1"/>
      <c r="P38" s="13" t="s">
        <v>85</v>
      </c>
      <c r="Q38" s="13">
        <v>1084</v>
      </c>
    </row>
    <row r="39" spans="1:17" s="15" customFormat="1" x14ac:dyDescent="0.4">
      <c r="A39" s="1"/>
      <c r="B39" s="1"/>
      <c r="C39" s="1"/>
      <c r="D39" s="1"/>
      <c r="J39" s="1"/>
      <c r="K39" s="1"/>
      <c r="L39" s="1"/>
      <c r="M39" s="1"/>
      <c r="N39" s="1"/>
      <c r="O39" s="1"/>
      <c r="P39" s="13" t="s">
        <v>23</v>
      </c>
      <c r="Q39" s="13">
        <v>651</v>
      </c>
    </row>
    <row r="40" spans="1:17" s="15" customFormat="1" x14ac:dyDescent="0.4">
      <c r="A40" s="1"/>
      <c r="B40" s="1"/>
      <c r="C40" s="1"/>
      <c r="D40" s="1"/>
      <c r="J40" s="1"/>
      <c r="K40" s="1"/>
      <c r="L40" s="1"/>
      <c r="M40" s="1"/>
      <c r="N40" s="1"/>
      <c r="O40" s="1"/>
      <c r="P40" s="13" t="s">
        <v>146</v>
      </c>
      <c r="Q40" s="13">
        <v>610</v>
      </c>
    </row>
    <row r="41" spans="1:17" s="15" customFormat="1" x14ac:dyDescent="0.4">
      <c r="A41" s="1"/>
      <c r="B41" s="1"/>
      <c r="C41" s="1"/>
      <c r="D41" s="1"/>
      <c r="J41" s="1"/>
      <c r="K41" s="1"/>
      <c r="L41" s="1"/>
      <c r="M41" s="1"/>
      <c r="N41" s="1"/>
      <c r="O41" s="1"/>
      <c r="P41" s="13" t="s">
        <v>87</v>
      </c>
      <c r="Q41" s="13">
        <v>560</v>
      </c>
    </row>
    <row r="42" spans="1:17" s="15" customFormat="1" x14ac:dyDescent="0.4">
      <c r="A42" s="1"/>
      <c r="B42" s="1"/>
      <c r="C42" s="1"/>
      <c r="D42" s="1"/>
      <c r="J42" s="1"/>
      <c r="K42" s="1"/>
      <c r="L42" s="1"/>
      <c r="M42" s="1"/>
      <c r="N42" s="1"/>
      <c r="O42" s="1"/>
      <c r="P42" s="13" t="s">
        <v>117</v>
      </c>
      <c r="Q42" s="13">
        <v>450</v>
      </c>
    </row>
    <row r="43" spans="1:17" s="15" customFormat="1" x14ac:dyDescent="0.4">
      <c r="A43" s="1"/>
      <c r="B43" s="1"/>
      <c r="C43" s="1"/>
      <c r="D43" s="1"/>
      <c r="J43" s="1"/>
      <c r="K43" s="1"/>
      <c r="L43" s="1"/>
      <c r="M43" s="1"/>
      <c r="N43" s="1"/>
      <c r="O43" s="1"/>
      <c r="P43" s="13" t="s">
        <v>48</v>
      </c>
      <c r="Q43" s="13">
        <v>381</v>
      </c>
    </row>
    <row r="44" spans="1:17" s="15" customFormat="1" x14ac:dyDescent="0.4">
      <c r="A44" s="1"/>
      <c r="B44" s="1"/>
      <c r="C44" s="1"/>
      <c r="D44" s="1"/>
      <c r="J44" s="1"/>
      <c r="K44" s="1"/>
      <c r="L44" s="1"/>
      <c r="M44" s="1"/>
      <c r="N44" s="1"/>
      <c r="O44" s="1"/>
      <c r="P44" s="13" t="s">
        <v>92</v>
      </c>
      <c r="Q44" s="13">
        <v>302</v>
      </c>
    </row>
    <row r="45" spans="1:17" s="15" customFormat="1" x14ac:dyDescent="0.4">
      <c r="A45" s="1"/>
      <c r="B45" s="1"/>
      <c r="C45" s="1"/>
      <c r="D45" s="1"/>
      <c r="J45" s="1"/>
      <c r="K45" s="1"/>
      <c r="L45" s="1"/>
      <c r="M45" s="1"/>
      <c r="N45" s="1"/>
      <c r="O45" s="1"/>
      <c r="P45" s="13" t="s">
        <v>33</v>
      </c>
      <c r="Q45" s="13">
        <v>302</v>
      </c>
    </row>
    <row r="46" spans="1:17" s="15" customFormat="1" x14ac:dyDescent="0.4">
      <c r="A46" s="1"/>
      <c r="B46" s="1"/>
      <c r="C46" s="1"/>
      <c r="D46" s="1"/>
      <c r="J46" s="1"/>
      <c r="K46" s="1"/>
      <c r="L46" s="1"/>
      <c r="M46" s="1"/>
      <c r="N46" s="1"/>
      <c r="O46" s="1"/>
      <c r="P46" s="13" t="s">
        <v>125</v>
      </c>
      <c r="Q46" s="13">
        <v>240</v>
      </c>
    </row>
    <row r="47" spans="1:17" s="15" customFormat="1" x14ac:dyDescent="0.4">
      <c r="A47" s="1"/>
      <c r="B47" s="1"/>
      <c r="C47" s="1"/>
      <c r="D47" s="1"/>
      <c r="J47" s="1"/>
      <c r="K47" s="1"/>
      <c r="L47" s="1"/>
      <c r="M47" s="1"/>
      <c r="N47" s="1"/>
      <c r="O47" s="1"/>
      <c r="P47" s="13" t="s">
        <v>47</v>
      </c>
      <c r="Q47" s="13">
        <v>200</v>
      </c>
    </row>
    <row r="48" spans="1:17" s="15" customFormat="1" x14ac:dyDescent="0.4">
      <c r="A48" s="1"/>
      <c r="B48" s="1"/>
      <c r="C48" s="1"/>
      <c r="D48" s="1"/>
      <c r="J48" s="1"/>
      <c r="K48" s="1"/>
      <c r="L48" s="1"/>
      <c r="M48" s="1"/>
      <c r="N48" s="1"/>
      <c r="O48" s="1"/>
      <c r="P48" s="13" t="s">
        <v>24</v>
      </c>
      <c r="Q48" s="13">
        <v>150</v>
      </c>
    </row>
    <row r="49" spans="1:17" s="15" customFormat="1" x14ac:dyDescent="0.4">
      <c r="A49" s="1"/>
      <c r="B49" s="1"/>
      <c r="C49" s="1"/>
      <c r="D49" s="1"/>
      <c r="J49" s="1"/>
      <c r="K49" s="1"/>
      <c r="L49" s="1"/>
      <c r="M49" s="1"/>
      <c r="N49" s="1"/>
      <c r="O49" s="1"/>
      <c r="P49" s="13" t="s">
        <v>46</v>
      </c>
      <c r="Q49" s="13">
        <v>122</v>
      </c>
    </row>
    <row r="50" spans="1:17" s="15" customFormat="1" x14ac:dyDescent="0.4">
      <c r="A50" s="1"/>
      <c r="B50" s="1"/>
      <c r="C50" s="1"/>
      <c r="D50" s="1"/>
      <c r="J50" s="1"/>
      <c r="K50" s="1"/>
      <c r="L50" s="1"/>
      <c r="M50" s="1"/>
      <c r="N50" s="1"/>
      <c r="O50" s="1"/>
      <c r="P50" s="13" t="s">
        <v>147</v>
      </c>
      <c r="Q50" s="13">
        <v>100</v>
      </c>
    </row>
    <row r="51" spans="1:17" s="15" customFormat="1" x14ac:dyDescent="0.4">
      <c r="A51" s="1"/>
      <c r="B51" s="1"/>
      <c r="C51" s="1"/>
      <c r="D51" s="1"/>
      <c r="J51" s="1"/>
      <c r="K51" s="1"/>
      <c r="L51" s="1"/>
      <c r="M51" s="1"/>
      <c r="N51" s="1"/>
      <c r="O51" s="1"/>
      <c r="P51" s="13" t="s">
        <v>25</v>
      </c>
      <c r="Q51" s="13">
        <v>67</v>
      </c>
    </row>
    <row r="52" spans="1:17" s="15" customFormat="1" x14ac:dyDescent="0.4">
      <c r="A52" s="1"/>
      <c r="B52" s="1"/>
      <c r="C52" s="1"/>
      <c r="D52" s="1"/>
      <c r="J52" s="1"/>
      <c r="K52" s="1"/>
      <c r="L52" s="1"/>
      <c r="M52" s="1"/>
      <c r="N52" s="1"/>
      <c r="O52" s="1"/>
      <c r="P52" s="13"/>
      <c r="Q52" s="13"/>
    </row>
  </sheetData>
  <sheetProtection algorithmName="SHA-512" hashValue="/NxlbBl5OJuCgZo9raDSqQ6VhUzRyIalZzfewPEW3sbMzFcgxY2w7r5qTdG41bLAAjmmO+PyhF8lATs9Ap4XBA==" saltValue="I+oM05C6cKmlLmi8b+RVWg=="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6F8C4-3BD6-4646-9B8E-83B19200725A}">
  <dimension ref="A1:R52"/>
  <sheetViews>
    <sheetView zoomScale="90" zoomScaleNormal="90" workbookViewId="0">
      <selection activeCell="C6" sqref="C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7" width="9" style="13"/>
    <col min="18" max="18" width="9" style="15"/>
    <col min="19" max="16384" width="9" style="1"/>
  </cols>
  <sheetData>
    <row r="1" spans="1:17" ht="8.25" customHeight="1" x14ac:dyDescent="0.4">
      <c r="P1" s="13" t="s">
        <v>39</v>
      </c>
      <c r="Q1" s="13">
        <v>3872252</v>
      </c>
    </row>
    <row r="2" spans="1:17" ht="26.25" x14ac:dyDescent="0.4">
      <c r="B2" s="11" t="s">
        <v>78</v>
      </c>
      <c r="P2" s="13" t="s">
        <v>29</v>
      </c>
      <c r="Q2" s="13">
        <v>662139</v>
      </c>
    </row>
    <row r="3" spans="1:17" x14ac:dyDescent="0.4">
      <c r="B3" s="2"/>
      <c r="P3" s="13" t="s">
        <v>10</v>
      </c>
      <c r="Q3" s="13">
        <v>652885</v>
      </c>
    </row>
    <row r="4" spans="1:17" x14ac:dyDescent="0.4">
      <c r="B4" s="3" t="s">
        <v>32</v>
      </c>
      <c r="P4" s="13" t="s">
        <v>110</v>
      </c>
      <c r="Q4" s="13">
        <v>648134</v>
      </c>
    </row>
    <row r="5" spans="1:17" ht="20.25" customHeight="1" thickBot="1" x14ac:dyDescent="0.45">
      <c r="C5" s="4" t="s">
        <v>9</v>
      </c>
      <c r="I5" s="6" t="s">
        <v>140</v>
      </c>
      <c r="J5" s="49" t="s">
        <v>81</v>
      </c>
      <c r="P5" s="13" t="s">
        <v>11</v>
      </c>
      <c r="Q5" s="13">
        <v>377925</v>
      </c>
    </row>
    <row r="6" spans="1:17" ht="20.25" thickTop="1" thickBot="1" x14ac:dyDescent="0.45">
      <c r="C6" s="5"/>
      <c r="I6" s="6" t="s">
        <v>40</v>
      </c>
      <c r="P6" s="13" t="s">
        <v>86</v>
      </c>
      <c r="Q6" s="13">
        <v>369289</v>
      </c>
    </row>
    <row r="7" spans="1:17" ht="7.5" customHeight="1" thickTop="1" x14ac:dyDescent="0.4">
      <c r="C7" s="7"/>
      <c r="E7" s="1"/>
      <c r="F7" s="37"/>
      <c r="G7" s="37"/>
      <c r="H7" s="37"/>
      <c r="I7" s="37"/>
      <c r="P7" s="13" t="s">
        <v>19</v>
      </c>
      <c r="Q7" s="13">
        <v>212830</v>
      </c>
    </row>
    <row r="8" spans="1:17" x14ac:dyDescent="0.4">
      <c r="B8" s="6"/>
      <c r="C8" s="8" t="s">
        <v>133</v>
      </c>
      <c r="D8" s="52" t="s">
        <v>2</v>
      </c>
      <c r="E8" s="53"/>
      <c r="F8" s="52" t="s">
        <v>6</v>
      </c>
      <c r="G8" s="54"/>
      <c r="H8" s="54"/>
      <c r="I8" s="53"/>
      <c r="J8" s="38"/>
      <c r="K8" s="14" t="s">
        <v>1</v>
      </c>
      <c r="L8" s="14" t="s">
        <v>3</v>
      </c>
      <c r="M8" s="14" t="s">
        <v>4</v>
      </c>
      <c r="N8" s="14" t="s">
        <v>5</v>
      </c>
      <c r="O8" s="12"/>
      <c r="P8" s="13" t="s">
        <v>82</v>
      </c>
      <c r="Q8" s="13">
        <v>210496</v>
      </c>
    </row>
    <row r="9" spans="1:17" x14ac:dyDescent="0.4">
      <c r="C9" s="46" t="e">
        <f>VLOOKUP(C6,P1:Q1002,2,FALSE)</f>
        <v>#N/A</v>
      </c>
      <c r="D9" s="55" t="e">
        <f>IF(K9&gt;=2000001,"SSS",IF(K9&gt;=1000001,"SS",IF(K9&gt;=500001,"S",IF(K9&gt;=300001,"AA",IF(K9&gt;=150001,"A",IF(K9&gt;=100001,"B",IF(K9&gt;=50001,"C",IF(K9&gt;=25001,"D",IF(K9&gt;=0,"E")))))))))</f>
        <v>#N/A</v>
      </c>
      <c r="E9" s="56"/>
      <c r="F9" s="57" t="e">
        <f>M9-N9</f>
        <v>#N/A</v>
      </c>
      <c r="G9" s="58"/>
      <c r="H9" s="58"/>
      <c r="I9" s="59"/>
      <c r="J9" s="12"/>
      <c r="K9" s="39" t="e">
        <f>C9*0.7*0.5*1.1</f>
        <v>#N/A</v>
      </c>
      <c r="L9" s="40" t="e">
        <f>IF(D9="SSS","0.900",IF(D9="SS","0.875",IF(D9="S","0.850",IF(D9="A","0.825",IF(D9="B","0.800",IF(D9="C","0.775",IF(D9="D","0.750",IF(D9="E","0.725"))))))))</f>
        <v>#N/A</v>
      </c>
      <c r="M9" s="41" t="e">
        <f>K9*L9</f>
        <v>#N/A</v>
      </c>
      <c r="N9" s="42" t="e">
        <f>IF(M9&gt;=30000,"\165",IF(M9&gt;=0,"\165"))</f>
        <v>#N/A</v>
      </c>
      <c r="O9" s="12"/>
      <c r="P9" s="13" t="s">
        <v>100</v>
      </c>
      <c r="Q9" s="13">
        <v>167374</v>
      </c>
    </row>
    <row r="10" spans="1:17" x14ac:dyDescent="0.4">
      <c r="C10" s="6"/>
      <c r="F10" s="1" t="s">
        <v>7</v>
      </c>
      <c r="J10" s="12"/>
      <c r="K10" s="43"/>
      <c r="L10" s="43"/>
      <c r="M10" s="44">
        <v>0</v>
      </c>
      <c r="N10" s="43"/>
      <c r="O10" s="12"/>
      <c r="P10" s="13" t="s">
        <v>118</v>
      </c>
      <c r="Q10" s="13">
        <v>137801</v>
      </c>
    </row>
    <row r="11" spans="1:17" s="15" customFormat="1" x14ac:dyDescent="0.4">
      <c r="A11" s="1"/>
      <c r="B11" s="1"/>
      <c r="C11" s="1"/>
      <c r="D11" s="1"/>
      <c r="F11" s="1" t="s">
        <v>8</v>
      </c>
      <c r="J11" s="12"/>
      <c r="K11" s="43"/>
      <c r="L11" s="43"/>
      <c r="M11" s="44" t="e">
        <f>M10+M9</f>
        <v>#N/A</v>
      </c>
      <c r="N11" s="43"/>
      <c r="O11" s="12"/>
      <c r="P11" s="13" t="s">
        <v>17</v>
      </c>
      <c r="Q11" s="13">
        <v>71387</v>
      </c>
    </row>
    <row r="12" spans="1:17" s="15" customFormat="1" x14ac:dyDescent="0.4">
      <c r="A12" s="1"/>
      <c r="B12" s="1"/>
      <c r="C12" s="1"/>
      <c r="D12" s="1"/>
      <c r="F12" s="1" t="s">
        <v>135</v>
      </c>
      <c r="J12" s="12"/>
      <c r="K12" s="43"/>
      <c r="L12" s="43"/>
      <c r="M12" s="44"/>
      <c r="N12" s="43"/>
      <c r="O12" s="12"/>
      <c r="P12" s="13" t="s">
        <v>119</v>
      </c>
      <c r="Q12" s="13">
        <v>68222</v>
      </c>
    </row>
    <row r="13" spans="1:17" s="15" customFormat="1" x14ac:dyDescent="0.4">
      <c r="A13" s="1"/>
      <c r="B13" s="1"/>
      <c r="C13" s="1"/>
      <c r="D13" s="1"/>
      <c r="F13" s="1"/>
      <c r="J13" s="12"/>
      <c r="K13" s="43"/>
      <c r="L13" s="43"/>
      <c r="M13" s="44"/>
      <c r="N13" s="43"/>
      <c r="O13" s="12"/>
      <c r="P13" s="13" t="s">
        <v>121</v>
      </c>
      <c r="Q13" s="13">
        <v>64537</v>
      </c>
    </row>
    <row r="14" spans="1:17" s="15" customFormat="1" x14ac:dyDescent="0.4">
      <c r="A14" s="1"/>
      <c r="B14" s="3" t="s">
        <v>134</v>
      </c>
      <c r="C14" s="1"/>
      <c r="D14" s="1"/>
      <c r="J14" s="12"/>
      <c r="K14" s="12"/>
      <c r="L14" s="12"/>
      <c r="M14" s="12"/>
      <c r="N14" s="12"/>
      <c r="O14" s="12"/>
      <c r="P14" s="13" t="s">
        <v>18</v>
      </c>
      <c r="Q14" s="13">
        <v>38693</v>
      </c>
    </row>
    <row r="15" spans="1:17" s="15" customFormat="1" ht="19.5" thickBot="1" x14ac:dyDescent="0.45">
      <c r="A15" s="1"/>
      <c r="B15" s="1"/>
      <c r="C15" s="36" t="s">
        <v>133</v>
      </c>
      <c r="D15" s="60" t="s">
        <v>2</v>
      </c>
      <c r="E15" s="61"/>
      <c r="F15" s="60" t="s">
        <v>6</v>
      </c>
      <c r="G15" s="62"/>
      <c r="H15" s="62"/>
      <c r="I15" s="61"/>
      <c r="J15" s="12"/>
      <c r="K15" s="14" t="s">
        <v>1</v>
      </c>
      <c r="L15" s="14" t="s">
        <v>3</v>
      </c>
      <c r="M15" s="14" t="s">
        <v>4</v>
      </c>
      <c r="N15" s="14" t="s">
        <v>5</v>
      </c>
      <c r="O15" s="12"/>
      <c r="P15" s="13" t="s">
        <v>136</v>
      </c>
      <c r="Q15" s="13">
        <v>29579</v>
      </c>
    </row>
    <row r="16" spans="1:17" s="15" customFormat="1" ht="20.25" thickTop="1" thickBot="1" x14ac:dyDescent="0.45">
      <c r="A16" s="1"/>
      <c r="B16" s="9"/>
      <c r="C16" s="45" t="s">
        <v>41</v>
      </c>
      <c r="D16" s="63" t="str">
        <f>IF(K16&gt;=2000001,"SSS",IF(K16&gt;=1000001,"SS",IF(K16&gt;=500001,"S",IF(K16&gt;=300001,"AA",IF(K16&gt;=150001,"A",IF(K16&gt;=100001,"B",IF(K16&gt;=50001,"C",IF(K16&gt;=25001,"D",IF(K16&gt;=0,"E")))))))))</f>
        <v>C</v>
      </c>
      <c r="E16" s="56"/>
      <c r="F16" s="57">
        <f>M16-N16</f>
        <v>44591.250000000007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84</v>
      </c>
      <c r="Q16" s="13">
        <v>26809</v>
      </c>
    </row>
    <row r="17" spans="1:17" s="15" customFormat="1" ht="19.5" thickTop="1" x14ac:dyDescent="0.4">
      <c r="A17" s="1"/>
      <c r="B17" s="1"/>
      <c r="C17" s="10" t="s">
        <v>30</v>
      </c>
      <c r="D17" s="1"/>
      <c r="F17" s="1" t="s">
        <v>7</v>
      </c>
      <c r="J17" s="12"/>
      <c r="K17" s="43"/>
      <c r="L17" s="43"/>
      <c r="M17" s="44">
        <v>0</v>
      </c>
      <c r="N17" s="43"/>
      <c r="O17" s="12"/>
      <c r="P17" s="13" t="s">
        <v>15</v>
      </c>
      <c r="Q17" s="13">
        <v>23974</v>
      </c>
    </row>
    <row r="18" spans="1:17" s="15" customFormat="1" x14ac:dyDescent="0.4">
      <c r="A18" s="1"/>
      <c r="B18" s="1"/>
      <c r="C18" s="1"/>
      <c r="D18" s="1"/>
      <c r="F18" s="1" t="s">
        <v>8</v>
      </c>
      <c r="J18" s="12"/>
      <c r="K18" s="43"/>
      <c r="L18" s="43"/>
      <c r="M18" s="44">
        <f>M17+M16</f>
        <v>44756.250000000007</v>
      </c>
      <c r="N18" s="43"/>
      <c r="O18" s="12"/>
      <c r="P18" s="13" t="s">
        <v>25</v>
      </c>
      <c r="Q18" s="13">
        <v>16370</v>
      </c>
    </row>
    <row r="19" spans="1:17" s="15" customFormat="1" x14ac:dyDescent="0.4">
      <c r="A19" s="1"/>
      <c r="B19" s="1"/>
      <c r="C19" s="1"/>
      <c r="D19" s="1"/>
      <c r="J19" s="1"/>
      <c r="K19" s="1"/>
      <c r="L19" s="1"/>
      <c r="M19" s="1"/>
      <c r="N19" s="1"/>
      <c r="O19" s="1"/>
      <c r="P19" s="13" t="s">
        <v>21</v>
      </c>
      <c r="Q19" s="13">
        <v>14839</v>
      </c>
    </row>
    <row r="20" spans="1:17" s="15" customFormat="1" x14ac:dyDescent="0.4">
      <c r="A20" s="1"/>
      <c r="B20" s="1"/>
      <c r="C20" s="1"/>
      <c r="D20" s="1"/>
      <c r="J20" s="1"/>
      <c r="K20" s="1"/>
      <c r="L20" s="1"/>
      <c r="M20" s="1"/>
      <c r="N20" s="1"/>
      <c r="O20" s="1"/>
      <c r="P20" s="13" t="s">
        <v>113</v>
      </c>
      <c r="Q20" s="13">
        <v>11352</v>
      </c>
    </row>
    <row r="21" spans="1:17" s="15" customFormat="1" ht="25.5" x14ac:dyDescent="0.4">
      <c r="A21" s="1"/>
      <c r="B21" s="16" t="s">
        <v>127</v>
      </c>
      <c r="C21" s="17"/>
      <c r="D21" s="17"/>
      <c r="E21" s="17"/>
      <c r="F21" s="17"/>
      <c r="G21" s="17"/>
      <c r="H21" s="17"/>
      <c r="I21" s="17"/>
      <c r="J21" s="17"/>
      <c r="K21" s="17"/>
      <c r="L21" s="17"/>
      <c r="M21" s="17"/>
      <c r="N21" s="17"/>
      <c r="O21" s="1"/>
      <c r="P21" s="13" t="s">
        <v>85</v>
      </c>
      <c r="Q21" s="13">
        <v>9478</v>
      </c>
    </row>
    <row r="22" spans="1:17" s="15" customFormat="1" ht="12" customHeight="1" thickBot="1" x14ac:dyDescent="0.45">
      <c r="A22" s="1"/>
      <c r="B22" s="17"/>
      <c r="C22" s="17"/>
      <c r="D22" s="17"/>
      <c r="E22" s="17"/>
      <c r="F22" s="17"/>
      <c r="G22" s="17"/>
      <c r="H22" s="17"/>
      <c r="I22" s="17"/>
      <c r="J22" s="17"/>
      <c r="K22" s="17"/>
      <c r="L22" s="17"/>
      <c r="M22" s="17"/>
      <c r="N22" s="17"/>
      <c r="O22" s="1"/>
      <c r="P22" s="13" t="s">
        <v>34</v>
      </c>
      <c r="Q22" s="13">
        <v>8867</v>
      </c>
    </row>
    <row r="23" spans="1:17" s="15" customFormat="1" x14ac:dyDescent="0.4">
      <c r="A23" s="1"/>
      <c r="B23" s="64"/>
      <c r="C23" s="65"/>
      <c r="D23" s="68" t="s">
        <v>52</v>
      </c>
      <c r="E23" s="69"/>
      <c r="F23" s="69"/>
      <c r="G23" s="69"/>
      <c r="H23" s="69"/>
      <c r="I23" s="69"/>
      <c r="J23" s="69"/>
      <c r="K23" s="69"/>
      <c r="L23" s="69"/>
      <c r="M23" s="69"/>
      <c r="N23" s="70"/>
      <c r="O23" s="1"/>
      <c r="P23" s="13" t="s">
        <v>28</v>
      </c>
      <c r="Q23" s="13">
        <v>7579</v>
      </c>
    </row>
    <row r="24" spans="1:17"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43</v>
      </c>
      <c r="Q24" s="13">
        <v>6321</v>
      </c>
    </row>
    <row r="25" spans="1:17"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112</v>
      </c>
      <c r="Q25" s="13">
        <v>6035</v>
      </c>
    </row>
    <row r="26" spans="1:17"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20</v>
      </c>
      <c r="Q26" s="13">
        <v>5804</v>
      </c>
    </row>
    <row r="27" spans="1:17"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117</v>
      </c>
      <c r="Q27" s="13">
        <v>5570</v>
      </c>
    </row>
    <row r="28" spans="1:17"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137</v>
      </c>
      <c r="Q28" s="13">
        <v>3634</v>
      </c>
    </row>
    <row r="29" spans="1:17"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95</v>
      </c>
      <c r="Q29" s="13">
        <v>3100</v>
      </c>
    </row>
    <row r="30" spans="1:17"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16</v>
      </c>
      <c r="Q30" s="13">
        <v>2617</v>
      </c>
    </row>
    <row r="31" spans="1:17"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46</v>
      </c>
      <c r="Q31" s="13">
        <v>1767</v>
      </c>
    </row>
    <row r="32" spans="1:17" s="15" customFormat="1" ht="38.25" customHeight="1" thickBot="1" x14ac:dyDescent="0.45">
      <c r="A32" s="1"/>
      <c r="B32" s="72"/>
      <c r="C32" s="31" t="s">
        <v>73</v>
      </c>
      <c r="D32" s="32">
        <v>72.5</v>
      </c>
      <c r="E32" s="33">
        <v>72.5</v>
      </c>
      <c r="F32" s="33">
        <v>73</v>
      </c>
      <c r="G32" s="33">
        <v>73</v>
      </c>
      <c r="H32" s="33">
        <v>73.5</v>
      </c>
      <c r="I32" s="34">
        <v>73.5</v>
      </c>
      <c r="J32" s="33">
        <v>74</v>
      </c>
      <c r="K32" s="33">
        <v>74</v>
      </c>
      <c r="L32" s="33">
        <v>74.5</v>
      </c>
      <c r="M32" s="33">
        <v>74.5</v>
      </c>
      <c r="N32" s="35">
        <v>75</v>
      </c>
      <c r="O32" s="1"/>
      <c r="P32" s="13" t="s">
        <v>120</v>
      </c>
      <c r="Q32" s="13">
        <v>1737</v>
      </c>
    </row>
    <row r="33" spans="1:17" s="15" customFormat="1" ht="5.25" customHeight="1" x14ac:dyDescent="0.4">
      <c r="A33" s="1"/>
      <c r="B33" s="1"/>
      <c r="C33" s="17"/>
      <c r="D33" s="17"/>
      <c r="E33" s="17"/>
      <c r="F33" s="17"/>
      <c r="G33" s="17"/>
      <c r="H33" s="17"/>
      <c r="I33" s="17"/>
      <c r="J33" s="17"/>
      <c r="K33" s="17"/>
      <c r="L33" s="17"/>
      <c r="M33" s="17"/>
      <c r="N33" s="17"/>
      <c r="O33" s="1"/>
      <c r="P33" s="13" t="s">
        <v>42</v>
      </c>
      <c r="Q33" s="13">
        <v>1005</v>
      </c>
    </row>
    <row r="34" spans="1:17" s="15" customFormat="1" x14ac:dyDescent="0.4">
      <c r="A34" s="1"/>
      <c r="B34" s="50" t="s">
        <v>74</v>
      </c>
      <c r="C34" s="17"/>
      <c r="D34" s="17"/>
      <c r="E34" s="17"/>
      <c r="F34" s="17"/>
      <c r="G34" s="17"/>
      <c r="H34" s="17"/>
      <c r="I34" s="17"/>
      <c r="J34" s="17"/>
      <c r="K34" s="17"/>
      <c r="L34" s="17"/>
      <c r="M34" s="17"/>
      <c r="N34" s="17"/>
      <c r="O34" s="1"/>
      <c r="P34" s="13" t="s">
        <v>48</v>
      </c>
      <c r="Q34" s="13">
        <v>974</v>
      </c>
    </row>
    <row r="35" spans="1:17" s="15" customFormat="1" x14ac:dyDescent="0.4">
      <c r="A35" s="1"/>
      <c r="B35" s="17" t="s">
        <v>80</v>
      </c>
      <c r="C35" s="17"/>
      <c r="D35" s="17"/>
      <c r="E35" s="17"/>
      <c r="F35" s="17"/>
      <c r="G35" s="17"/>
      <c r="H35" s="17"/>
      <c r="I35" s="17"/>
      <c r="J35" s="17"/>
      <c r="K35" s="17"/>
      <c r="L35" s="17"/>
      <c r="M35" s="17"/>
      <c r="N35" s="17"/>
      <c r="O35" s="1"/>
      <c r="P35" s="13" t="s">
        <v>107</v>
      </c>
      <c r="Q35" s="13">
        <v>834</v>
      </c>
    </row>
    <row r="36" spans="1:17" s="15" customFormat="1" x14ac:dyDescent="0.4">
      <c r="A36" s="1"/>
      <c r="B36" s="17"/>
      <c r="C36" s="17"/>
      <c r="D36" s="17"/>
      <c r="E36" s="17"/>
      <c r="F36" s="17"/>
      <c r="G36" s="17"/>
      <c r="H36" s="17"/>
      <c r="I36" s="17"/>
      <c r="J36" s="17"/>
      <c r="K36" s="17"/>
      <c r="L36" s="17"/>
      <c r="M36" s="17"/>
      <c r="N36" s="17"/>
      <c r="O36" s="1"/>
      <c r="P36" s="13" t="s">
        <v>45</v>
      </c>
      <c r="Q36" s="13">
        <v>601</v>
      </c>
    </row>
    <row r="37" spans="1:17" s="15" customFormat="1" x14ac:dyDescent="0.4">
      <c r="A37" s="1"/>
      <c r="B37" s="17"/>
      <c r="C37" s="17"/>
      <c r="D37" s="17"/>
      <c r="E37" s="17"/>
      <c r="F37" s="17"/>
      <c r="G37" s="17"/>
      <c r="H37" s="17"/>
      <c r="I37" s="17"/>
      <c r="J37" s="17"/>
      <c r="K37" s="17"/>
      <c r="L37" s="17"/>
      <c r="M37" s="17"/>
      <c r="N37" s="17"/>
      <c r="O37" s="1"/>
      <c r="P37" s="13" t="s">
        <v>139</v>
      </c>
      <c r="Q37" s="13">
        <v>501</v>
      </c>
    </row>
    <row r="38" spans="1:17" s="15" customFormat="1" x14ac:dyDescent="0.4">
      <c r="A38" s="1"/>
      <c r="B38" s="17" t="s">
        <v>132</v>
      </c>
      <c r="C38" s="17"/>
      <c r="D38" s="17"/>
      <c r="E38" s="17"/>
      <c r="F38" s="17"/>
      <c r="G38" s="17"/>
      <c r="H38" s="17"/>
      <c r="I38" s="17"/>
      <c r="J38" s="17"/>
      <c r="K38" s="17"/>
      <c r="L38" s="17"/>
      <c r="M38" s="17"/>
      <c r="N38" s="17"/>
      <c r="O38" s="1"/>
      <c r="P38" s="13" t="s">
        <v>24</v>
      </c>
      <c r="Q38" s="13">
        <v>271</v>
      </c>
    </row>
    <row r="39" spans="1:17" s="15" customFormat="1" x14ac:dyDescent="0.4">
      <c r="A39" s="1"/>
      <c r="B39" s="1"/>
      <c r="C39" s="1"/>
      <c r="D39" s="1"/>
      <c r="J39" s="1"/>
      <c r="K39" s="1"/>
      <c r="L39" s="1"/>
      <c r="M39" s="1"/>
      <c r="N39" s="1"/>
      <c r="O39" s="1"/>
      <c r="P39" s="13" t="s">
        <v>103</v>
      </c>
      <c r="Q39" s="13">
        <v>220</v>
      </c>
    </row>
    <row r="40" spans="1:17" s="15" customFormat="1" x14ac:dyDescent="0.4">
      <c r="A40" s="1"/>
      <c r="B40" s="1"/>
      <c r="C40" s="1"/>
      <c r="D40" s="1"/>
      <c r="J40" s="1"/>
      <c r="K40" s="1"/>
      <c r="L40" s="1"/>
      <c r="M40" s="1"/>
      <c r="N40" s="1"/>
      <c r="O40" s="1"/>
      <c r="P40" s="13" t="s">
        <v>92</v>
      </c>
      <c r="Q40" s="13">
        <v>209</v>
      </c>
    </row>
    <row r="41" spans="1:17" s="15" customFormat="1" x14ac:dyDescent="0.4">
      <c r="A41" s="1"/>
      <c r="B41" s="1"/>
      <c r="C41" s="1"/>
      <c r="D41" s="1"/>
      <c r="J41" s="1"/>
      <c r="K41" s="1"/>
      <c r="L41" s="1"/>
      <c r="M41" s="1"/>
      <c r="N41" s="1"/>
      <c r="O41" s="1"/>
      <c r="P41" s="13" t="s">
        <v>111</v>
      </c>
      <c r="Q41" s="13">
        <v>190</v>
      </c>
    </row>
    <row r="42" spans="1:17" s="15" customFormat="1" x14ac:dyDescent="0.4">
      <c r="A42" s="1"/>
      <c r="B42" s="1"/>
      <c r="C42" s="1"/>
      <c r="D42" s="1"/>
      <c r="J42" s="1"/>
      <c r="K42" s="1"/>
      <c r="L42" s="1"/>
      <c r="M42" s="1"/>
      <c r="N42" s="1"/>
      <c r="O42" s="1"/>
      <c r="P42" s="13" t="s">
        <v>87</v>
      </c>
      <c r="Q42" s="13">
        <v>112</v>
      </c>
    </row>
    <row r="43" spans="1:17" s="15" customFormat="1" x14ac:dyDescent="0.4">
      <c r="A43" s="1"/>
      <c r="B43" s="1"/>
      <c r="C43" s="1"/>
      <c r="D43" s="1"/>
      <c r="J43" s="1"/>
      <c r="K43" s="1"/>
      <c r="L43" s="1"/>
      <c r="M43" s="1"/>
      <c r="N43" s="1"/>
      <c r="O43" s="1"/>
      <c r="P43" s="13" t="s">
        <v>138</v>
      </c>
      <c r="Q43" s="13">
        <v>110</v>
      </c>
    </row>
    <row r="44" spans="1:17" s="15" customFormat="1" x14ac:dyDescent="0.4">
      <c r="A44" s="1"/>
      <c r="B44" s="1"/>
      <c r="C44" s="1"/>
      <c r="D44" s="1"/>
      <c r="J44" s="1"/>
      <c r="K44" s="1"/>
      <c r="L44" s="1"/>
      <c r="M44" s="1"/>
      <c r="N44" s="1"/>
      <c r="O44" s="1"/>
      <c r="P44" s="13" t="s">
        <v>26</v>
      </c>
      <c r="Q44" s="13">
        <v>81</v>
      </c>
    </row>
    <row r="45" spans="1:17" s="15" customFormat="1" x14ac:dyDescent="0.4">
      <c r="A45" s="1"/>
      <c r="B45" s="1"/>
      <c r="C45" s="1"/>
      <c r="D45" s="1"/>
      <c r="J45" s="1"/>
      <c r="K45" s="1"/>
      <c r="L45" s="1"/>
      <c r="M45" s="1"/>
      <c r="N45" s="1"/>
      <c r="O45" s="1"/>
      <c r="P45" s="13"/>
      <c r="Q45" s="13"/>
    </row>
    <row r="46" spans="1:17" s="15" customFormat="1" x14ac:dyDescent="0.4">
      <c r="A46" s="1"/>
      <c r="B46" s="1"/>
      <c r="C46" s="1"/>
      <c r="D46" s="1"/>
      <c r="J46" s="1"/>
      <c r="K46" s="1"/>
      <c r="L46" s="1"/>
      <c r="M46" s="1"/>
      <c r="N46" s="1"/>
      <c r="O46" s="1"/>
      <c r="P46" s="13"/>
      <c r="Q46" s="13"/>
    </row>
    <row r="47" spans="1:17" s="15" customFormat="1" x14ac:dyDescent="0.4">
      <c r="A47" s="1"/>
      <c r="B47" s="1"/>
      <c r="C47" s="1"/>
      <c r="D47" s="1"/>
      <c r="J47" s="1"/>
      <c r="K47" s="1"/>
      <c r="L47" s="1"/>
      <c r="M47" s="1"/>
      <c r="N47" s="1"/>
      <c r="O47" s="1"/>
      <c r="P47" s="13"/>
      <c r="Q47" s="13"/>
    </row>
    <row r="48" spans="1:17" s="15" customFormat="1" x14ac:dyDescent="0.4">
      <c r="A48" s="1"/>
      <c r="B48" s="1"/>
      <c r="C48" s="1"/>
      <c r="D48" s="1"/>
      <c r="J48" s="1"/>
      <c r="K48" s="1"/>
      <c r="L48" s="1"/>
      <c r="M48" s="1"/>
      <c r="N48" s="1"/>
      <c r="O48" s="1"/>
      <c r="P48" s="13"/>
      <c r="Q48" s="13"/>
    </row>
    <row r="49" spans="1:17" s="15" customFormat="1" x14ac:dyDescent="0.4">
      <c r="A49" s="1"/>
      <c r="B49" s="1"/>
      <c r="C49" s="1"/>
      <c r="D49" s="1"/>
      <c r="J49" s="1"/>
      <c r="K49" s="1"/>
      <c r="L49" s="1"/>
      <c r="M49" s="1"/>
      <c r="N49" s="1"/>
      <c r="O49" s="1"/>
      <c r="P49" s="13"/>
      <c r="Q49" s="13"/>
    </row>
    <row r="50" spans="1:17" s="15" customFormat="1" x14ac:dyDescent="0.4">
      <c r="A50" s="1"/>
      <c r="B50" s="1"/>
      <c r="C50" s="1"/>
      <c r="D50" s="1"/>
      <c r="J50" s="1"/>
      <c r="K50" s="1"/>
      <c r="L50" s="1"/>
      <c r="M50" s="1"/>
      <c r="N50" s="1"/>
      <c r="O50" s="1"/>
      <c r="P50" s="13"/>
      <c r="Q50" s="13"/>
    </row>
    <row r="51" spans="1:17" s="15" customFormat="1" x14ac:dyDescent="0.4">
      <c r="A51" s="1"/>
      <c r="B51" s="1"/>
      <c r="C51" s="1"/>
      <c r="D51" s="1"/>
      <c r="J51" s="1"/>
      <c r="K51" s="1"/>
      <c r="L51" s="1"/>
      <c r="M51" s="1"/>
      <c r="N51" s="1"/>
      <c r="O51" s="1"/>
      <c r="P51" s="13"/>
      <c r="Q51" s="13"/>
    </row>
    <row r="52" spans="1:17" s="15" customFormat="1" x14ac:dyDescent="0.4">
      <c r="A52" s="1"/>
      <c r="B52" s="1"/>
      <c r="C52" s="1"/>
      <c r="D52" s="1"/>
      <c r="J52" s="1"/>
      <c r="K52" s="1"/>
      <c r="L52" s="1"/>
      <c r="M52" s="1"/>
      <c r="N52" s="1"/>
      <c r="O52" s="1"/>
      <c r="P52" s="13"/>
      <c r="Q52" s="13"/>
    </row>
  </sheetData>
  <sheetProtection algorithmName="SHA-512" hashValue="K9Xg7LiJbub2eiWRsQ4oVim0fJM/ClK3PhGdMs764X+o/5LPNO6i1bDYX8rVTFPw/onYEy3Mc4IEuHyjBo8m1Q==" saltValue="wmzpODOduE342hxuN74Ojg=="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6D9D6-CB4B-4BAE-B896-232DD4BF2265}">
  <dimension ref="B1:R52"/>
  <sheetViews>
    <sheetView zoomScale="90" zoomScaleNormal="90" workbookViewId="0">
      <selection activeCell="C6" sqref="C6"/>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7" width="9" style="13"/>
    <col min="18" max="18" width="9" style="15"/>
    <col min="19" max="16384" width="9" style="1"/>
  </cols>
  <sheetData>
    <row r="1" spans="2:17" ht="8.25" customHeight="1" x14ac:dyDescent="0.4">
      <c r="P1" s="13" t="s">
        <v>39</v>
      </c>
      <c r="Q1" s="13">
        <v>2972597</v>
      </c>
    </row>
    <row r="2" spans="2:17" ht="26.25" x14ac:dyDescent="0.4">
      <c r="B2" s="11" t="s">
        <v>78</v>
      </c>
      <c r="P2" s="13" t="s">
        <v>82</v>
      </c>
      <c r="Q2" s="13">
        <v>689861</v>
      </c>
    </row>
    <row r="3" spans="2:17" x14ac:dyDescent="0.4">
      <c r="B3" s="2"/>
      <c r="P3" s="13" t="s">
        <v>10</v>
      </c>
      <c r="Q3" s="13">
        <v>388392</v>
      </c>
    </row>
    <row r="4" spans="2:17" x14ac:dyDescent="0.4">
      <c r="B4" s="3" t="s">
        <v>32</v>
      </c>
      <c r="P4" s="13" t="s">
        <v>84</v>
      </c>
      <c r="Q4" s="13">
        <v>287231</v>
      </c>
    </row>
    <row r="5" spans="2:17" ht="20.25" customHeight="1" thickBot="1" x14ac:dyDescent="0.45">
      <c r="C5" s="4" t="s">
        <v>9</v>
      </c>
      <c r="I5" s="6" t="s">
        <v>126</v>
      </c>
      <c r="J5" s="49" t="s">
        <v>81</v>
      </c>
      <c r="P5" s="13" t="s">
        <v>18</v>
      </c>
      <c r="Q5" s="13">
        <v>250317</v>
      </c>
    </row>
    <row r="6" spans="2:17" ht="20.25" thickTop="1" thickBot="1" x14ac:dyDescent="0.45">
      <c r="C6" s="5"/>
      <c r="I6" s="6" t="s">
        <v>40</v>
      </c>
      <c r="P6" s="13" t="s">
        <v>118</v>
      </c>
      <c r="Q6" s="13">
        <v>231795</v>
      </c>
    </row>
    <row r="7" spans="2:17" ht="7.5" customHeight="1" thickTop="1" x14ac:dyDescent="0.4">
      <c r="C7" s="7"/>
      <c r="E7" s="1"/>
      <c r="F7" s="37"/>
      <c r="G7" s="37"/>
      <c r="H7" s="37"/>
      <c r="I7" s="37"/>
      <c r="P7" s="13" t="s">
        <v>86</v>
      </c>
      <c r="Q7" s="13">
        <v>169461</v>
      </c>
    </row>
    <row r="8" spans="2:17" x14ac:dyDescent="0.4">
      <c r="C8" s="8" t="s">
        <v>0</v>
      </c>
      <c r="D8" s="52" t="s">
        <v>2</v>
      </c>
      <c r="E8" s="53"/>
      <c r="F8" s="52" t="s">
        <v>6</v>
      </c>
      <c r="G8" s="54"/>
      <c r="H8" s="54"/>
      <c r="I8" s="53"/>
      <c r="J8" s="38"/>
      <c r="K8" s="14" t="s">
        <v>1</v>
      </c>
      <c r="L8" s="14" t="s">
        <v>3</v>
      </c>
      <c r="M8" s="14" t="s">
        <v>4</v>
      </c>
      <c r="N8" s="14" t="s">
        <v>5</v>
      </c>
      <c r="O8" s="12"/>
      <c r="P8" s="13" t="s">
        <v>29</v>
      </c>
      <c r="Q8" s="13">
        <v>119222</v>
      </c>
    </row>
    <row r="9" spans="2:17" x14ac:dyDescent="0.4">
      <c r="C9" s="46" t="e">
        <f>VLOOKUP(C6,P1:Q1002,2,FALSE)</f>
        <v>#N/A</v>
      </c>
      <c r="D9" s="55" t="e">
        <f>IF(K9&gt;=2000001,"SSS",IF(K9&gt;=1000001,"SS",IF(K9&gt;=500001,"S",IF(K9&gt;=300001,"AA",IF(K9&gt;=150001,"A",IF(K9&gt;=100001,"B",IF(K9&gt;=50001,"C",IF(K9&gt;=25001,"D",IF(K9&gt;=0,"E")))))))))</f>
        <v>#N/A</v>
      </c>
      <c r="E9" s="56"/>
      <c r="F9" s="57" t="e">
        <f>M9-N9</f>
        <v>#N/A</v>
      </c>
      <c r="G9" s="58"/>
      <c r="H9" s="58"/>
      <c r="I9" s="59"/>
      <c r="J9" s="12"/>
      <c r="K9" s="39" t="e">
        <f>C9*0.7*0.5*1.1</f>
        <v>#N/A</v>
      </c>
      <c r="L9" s="40" t="e">
        <f>IF(D9="SSS","0.875",IF(D9="SS","0.850",IF(D9="S","0.825",IF(D9="AA","0.800",IF(D9="A","0.775",IF(D9="B","0.750",IF(D9="C","0.725",IF(D9="D","0.700",IF(D9="E","0.675")))))))))</f>
        <v>#N/A</v>
      </c>
      <c r="M9" s="41" t="e">
        <f>K9*L9</f>
        <v>#N/A</v>
      </c>
      <c r="N9" s="42" t="e">
        <f>IF(M9&gt;=30000,"\165",IF(M9&gt;=0,"\165"))</f>
        <v>#N/A</v>
      </c>
      <c r="O9" s="12"/>
      <c r="P9" s="13" t="s">
        <v>119</v>
      </c>
      <c r="Q9" s="13">
        <v>111531</v>
      </c>
    </row>
    <row r="10" spans="2:17" x14ac:dyDescent="0.4">
      <c r="C10" s="6"/>
      <c r="F10" s="1" t="s">
        <v>7</v>
      </c>
      <c r="J10" s="12"/>
      <c r="K10" s="43"/>
      <c r="L10" s="43"/>
      <c r="M10" s="44">
        <v>0</v>
      </c>
      <c r="N10" s="43"/>
      <c r="O10" s="12"/>
      <c r="P10" s="13" t="s">
        <v>21</v>
      </c>
      <c r="Q10" s="13">
        <v>66949</v>
      </c>
    </row>
    <row r="11" spans="2:17" x14ac:dyDescent="0.4">
      <c r="F11" s="1" t="s">
        <v>8</v>
      </c>
      <c r="J11" s="12"/>
      <c r="K11" s="43"/>
      <c r="L11" s="43"/>
      <c r="M11" s="44" t="e">
        <f>M10+M9</f>
        <v>#N/A</v>
      </c>
      <c r="N11" s="43"/>
      <c r="O11" s="12"/>
      <c r="P11" s="13" t="s">
        <v>121</v>
      </c>
      <c r="Q11" s="13">
        <v>66519</v>
      </c>
    </row>
    <row r="12" spans="2:17" x14ac:dyDescent="0.4">
      <c r="J12" s="12"/>
      <c r="K12" s="12"/>
      <c r="L12" s="12"/>
      <c r="M12" s="12"/>
      <c r="N12" s="12"/>
      <c r="O12" s="12"/>
      <c r="P12" s="13" t="s">
        <v>46</v>
      </c>
      <c r="Q12" s="13">
        <v>57031</v>
      </c>
    </row>
    <row r="13" spans="2:17" x14ac:dyDescent="0.4">
      <c r="B13" s="3" t="s">
        <v>31</v>
      </c>
      <c r="J13" s="12"/>
      <c r="K13" s="12"/>
      <c r="L13" s="12"/>
      <c r="M13" s="12"/>
      <c r="N13" s="12"/>
      <c r="O13" s="12"/>
      <c r="P13" s="13" t="s">
        <v>43</v>
      </c>
      <c r="Q13" s="13">
        <v>52930</v>
      </c>
    </row>
    <row r="14" spans="2:17" ht="19.5" thickBot="1" x14ac:dyDescent="0.45">
      <c r="C14" s="36" t="s">
        <v>0</v>
      </c>
      <c r="D14" s="60" t="s">
        <v>2</v>
      </c>
      <c r="E14" s="61"/>
      <c r="F14" s="60" t="s">
        <v>6</v>
      </c>
      <c r="G14" s="62"/>
      <c r="H14" s="62"/>
      <c r="I14" s="61"/>
      <c r="J14" s="12"/>
      <c r="K14" s="14" t="s">
        <v>1</v>
      </c>
      <c r="L14" s="14" t="s">
        <v>3</v>
      </c>
      <c r="M14" s="14" t="s">
        <v>4</v>
      </c>
      <c r="N14" s="14" t="s">
        <v>5</v>
      </c>
      <c r="O14" s="12"/>
      <c r="P14" s="13" t="s">
        <v>17</v>
      </c>
      <c r="Q14" s="13">
        <v>50204</v>
      </c>
    </row>
    <row r="15" spans="2:17" ht="20.25" thickTop="1" thickBot="1" x14ac:dyDescent="0.45">
      <c r="B15" s="9"/>
      <c r="C15" s="45" t="s">
        <v>41</v>
      </c>
      <c r="D15" s="63" t="str">
        <f>IF(K15&gt;=2000001,"SSS",IF(K15&gt;=1000001,"SS",IF(K15&gt;=500001,"S",IF(K15&gt;=300001,"AA",IF(K15&gt;=150001,"A",IF(K15&gt;=100001,"B",IF(K15&gt;=50001,"C",IF(K15&gt;=25001,"D",IF(K15&gt;=0,"E")))))))))</f>
        <v>C</v>
      </c>
      <c r="E15" s="56"/>
      <c r="F15" s="57">
        <f>M15-N15</f>
        <v>41703.750000000007</v>
      </c>
      <c r="G15" s="58"/>
      <c r="H15" s="58"/>
      <c r="I15" s="59"/>
      <c r="J15" s="12"/>
      <c r="K15" s="39">
        <f>C15*0.7*0.5*1.1</f>
        <v>57750.000000000007</v>
      </c>
      <c r="L15" s="40" t="str">
        <f>IF(D15="SSS","0.875",IF(D15="SS","0.850",IF(D15="S","0.825",IF(D15="AA","0.800",IF(D15="A","0.775",IF(D15="B","0.750",IF(D15="C","0.725",IF(D15="D","0.700",IF(D15="E","0.675")))))))))</f>
        <v>0.725</v>
      </c>
      <c r="M15" s="41">
        <f>K15*L15</f>
        <v>41868.750000000007</v>
      </c>
      <c r="N15" s="42" t="str">
        <f>IF(M15&gt;=30000,"\165",IF(M15&gt;=0,"\165"))</f>
        <v>\165</v>
      </c>
      <c r="O15" s="12"/>
      <c r="P15" s="13" t="s">
        <v>85</v>
      </c>
      <c r="Q15" s="13">
        <v>46155</v>
      </c>
    </row>
    <row r="16" spans="2:17" ht="19.5" thickTop="1" x14ac:dyDescent="0.4">
      <c r="C16" s="10" t="s">
        <v>30</v>
      </c>
      <c r="F16" s="1" t="s">
        <v>7</v>
      </c>
      <c r="J16" s="12"/>
      <c r="K16" s="43"/>
      <c r="L16" s="43"/>
      <c r="M16" s="44">
        <v>0</v>
      </c>
      <c r="N16" s="43"/>
      <c r="O16" s="12"/>
      <c r="P16" s="13" t="s">
        <v>27</v>
      </c>
      <c r="Q16" s="13">
        <v>43246</v>
      </c>
    </row>
    <row r="17" spans="2:17" x14ac:dyDescent="0.4">
      <c r="F17" s="1" t="s">
        <v>8</v>
      </c>
      <c r="J17" s="12"/>
      <c r="K17" s="43"/>
      <c r="L17" s="43"/>
      <c r="M17" s="44">
        <f>M16+M15</f>
        <v>41868.750000000007</v>
      </c>
      <c r="N17" s="43"/>
      <c r="O17" s="12"/>
      <c r="P17" s="13" t="s">
        <v>19</v>
      </c>
      <c r="Q17" s="13">
        <v>43237</v>
      </c>
    </row>
    <row r="18" spans="2:17" x14ac:dyDescent="0.4">
      <c r="J18" s="12"/>
      <c r="K18" s="12"/>
      <c r="L18" s="12"/>
      <c r="M18" s="12"/>
      <c r="N18" s="12"/>
      <c r="O18" s="12"/>
      <c r="P18" s="13" t="s">
        <v>100</v>
      </c>
      <c r="Q18" s="13">
        <v>42397</v>
      </c>
    </row>
    <row r="19" spans="2:17" x14ac:dyDescent="0.4">
      <c r="P19" s="13" t="s">
        <v>87</v>
      </c>
      <c r="Q19" s="13">
        <v>40365</v>
      </c>
    </row>
    <row r="20" spans="2:17" ht="25.5" x14ac:dyDescent="0.4">
      <c r="B20" s="16" t="s">
        <v>51</v>
      </c>
      <c r="C20" s="17"/>
      <c r="D20" s="17"/>
      <c r="E20" s="17"/>
      <c r="F20" s="17"/>
      <c r="G20" s="17"/>
      <c r="H20" s="17"/>
      <c r="I20" s="17"/>
      <c r="J20" s="17"/>
      <c r="K20" s="17"/>
      <c r="L20" s="17"/>
      <c r="M20" s="17"/>
      <c r="N20" s="17"/>
      <c r="P20" s="13" t="s">
        <v>120</v>
      </c>
      <c r="Q20" s="13">
        <v>38765</v>
      </c>
    </row>
    <row r="21" spans="2:17" ht="12" customHeight="1" thickBot="1" x14ac:dyDescent="0.45">
      <c r="B21" s="17"/>
      <c r="C21" s="17"/>
      <c r="D21" s="17"/>
      <c r="E21" s="17"/>
      <c r="F21" s="17"/>
      <c r="G21" s="17"/>
      <c r="H21" s="17"/>
      <c r="I21" s="17"/>
      <c r="J21" s="17"/>
      <c r="K21" s="17"/>
      <c r="L21" s="17"/>
      <c r="M21" s="17"/>
      <c r="N21" s="17"/>
      <c r="P21" s="13" t="s">
        <v>113</v>
      </c>
      <c r="Q21" s="13">
        <v>26209</v>
      </c>
    </row>
    <row r="22" spans="2:17" x14ac:dyDescent="0.4">
      <c r="B22" s="64"/>
      <c r="C22" s="65"/>
      <c r="D22" s="68" t="s">
        <v>52</v>
      </c>
      <c r="E22" s="69"/>
      <c r="F22" s="69"/>
      <c r="G22" s="69"/>
      <c r="H22" s="69"/>
      <c r="I22" s="69"/>
      <c r="J22" s="69"/>
      <c r="K22" s="69"/>
      <c r="L22" s="69"/>
      <c r="M22" s="69"/>
      <c r="N22" s="70"/>
      <c r="P22" s="13" t="s">
        <v>117</v>
      </c>
      <c r="Q22" s="13">
        <v>18451</v>
      </c>
    </row>
    <row r="23" spans="2:17" ht="57" thickBot="1" x14ac:dyDescent="0.45">
      <c r="B23" s="66"/>
      <c r="C23" s="67"/>
      <c r="D23" s="18" t="s">
        <v>53</v>
      </c>
      <c r="E23" s="19" t="s">
        <v>54</v>
      </c>
      <c r="F23" s="19" t="s">
        <v>55</v>
      </c>
      <c r="G23" s="19" t="s">
        <v>56</v>
      </c>
      <c r="H23" s="19" t="s">
        <v>57</v>
      </c>
      <c r="I23" s="20" t="s">
        <v>58</v>
      </c>
      <c r="J23" s="47" t="s">
        <v>59</v>
      </c>
      <c r="K23" s="47" t="s">
        <v>60</v>
      </c>
      <c r="L23" s="47" t="s">
        <v>61</v>
      </c>
      <c r="M23" s="47" t="s">
        <v>62</v>
      </c>
      <c r="N23" s="48" t="s">
        <v>63</v>
      </c>
      <c r="P23" s="13" t="s">
        <v>16</v>
      </c>
      <c r="Q23" s="13">
        <v>17060</v>
      </c>
    </row>
    <row r="24" spans="2:17" ht="38.25" customHeight="1" thickTop="1" x14ac:dyDescent="0.4">
      <c r="B24" s="71" t="s">
        <v>64</v>
      </c>
      <c r="C24" s="21" t="s">
        <v>65</v>
      </c>
      <c r="D24" s="22">
        <v>87.5</v>
      </c>
      <c r="E24" s="23">
        <v>87.5</v>
      </c>
      <c r="F24" s="23">
        <v>88</v>
      </c>
      <c r="G24" s="23">
        <v>88</v>
      </c>
      <c r="H24" s="23">
        <v>88.5</v>
      </c>
      <c r="I24" s="24">
        <v>88.5</v>
      </c>
      <c r="J24" s="23">
        <v>89</v>
      </c>
      <c r="K24" s="23">
        <v>89</v>
      </c>
      <c r="L24" s="23">
        <v>89.5</v>
      </c>
      <c r="M24" s="23">
        <v>89.5</v>
      </c>
      <c r="N24" s="25">
        <v>90</v>
      </c>
      <c r="P24" s="13" t="s">
        <v>124</v>
      </c>
      <c r="Q24" s="13">
        <v>16551</v>
      </c>
    </row>
    <row r="25" spans="2:17" ht="38.25" customHeight="1" x14ac:dyDescent="0.4">
      <c r="B25" s="71"/>
      <c r="C25" s="21" t="s">
        <v>66</v>
      </c>
      <c r="D25" s="22">
        <v>85</v>
      </c>
      <c r="E25" s="23">
        <v>85</v>
      </c>
      <c r="F25" s="23">
        <v>85.5</v>
      </c>
      <c r="G25" s="23">
        <v>85.5</v>
      </c>
      <c r="H25" s="23">
        <v>86</v>
      </c>
      <c r="I25" s="24">
        <v>86</v>
      </c>
      <c r="J25" s="23">
        <v>86.5</v>
      </c>
      <c r="K25" s="23">
        <v>86.5</v>
      </c>
      <c r="L25" s="23">
        <v>87</v>
      </c>
      <c r="M25" s="23">
        <v>87</v>
      </c>
      <c r="N25" s="25">
        <v>87.5</v>
      </c>
      <c r="P25" s="13" t="s">
        <v>112</v>
      </c>
      <c r="Q25" s="13">
        <v>14122</v>
      </c>
    </row>
    <row r="26" spans="2:17" ht="38.25" customHeight="1" x14ac:dyDescent="0.4">
      <c r="B26" s="71"/>
      <c r="C26" s="21" t="s">
        <v>67</v>
      </c>
      <c r="D26" s="22">
        <v>82.5</v>
      </c>
      <c r="E26" s="23">
        <v>82.5</v>
      </c>
      <c r="F26" s="23">
        <v>83</v>
      </c>
      <c r="G26" s="23">
        <v>83</v>
      </c>
      <c r="H26" s="23">
        <v>83.5</v>
      </c>
      <c r="I26" s="24">
        <v>83.5</v>
      </c>
      <c r="J26" s="23">
        <v>84</v>
      </c>
      <c r="K26" s="23">
        <v>84</v>
      </c>
      <c r="L26" s="23">
        <v>84.5</v>
      </c>
      <c r="M26" s="23">
        <v>84.5</v>
      </c>
      <c r="N26" s="25">
        <v>85</v>
      </c>
      <c r="P26" s="13" t="s">
        <v>110</v>
      </c>
      <c r="Q26" s="13">
        <v>12450</v>
      </c>
    </row>
    <row r="27" spans="2:17" ht="38.25" customHeight="1" x14ac:dyDescent="0.4">
      <c r="B27" s="71"/>
      <c r="C27" s="21" t="s">
        <v>68</v>
      </c>
      <c r="D27" s="22">
        <v>80</v>
      </c>
      <c r="E27" s="23">
        <v>80</v>
      </c>
      <c r="F27" s="23">
        <v>80.5</v>
      </c>
      <c r="G27" s="23">
        <v>80.5</v>
      </c>
      <c r="H27" s="23">
        <v>81</v>
      </c>
      <c r="I27" s="24">
        <v>81</v>
      </c>
      <c r="J27" s="23">
        <v>81.5</v>
      </c>
      <c r="K27" s="23">
        <v>81.5</v>
      </c>
      <c r="L27" s="23">
        <v>82</v>
      </c>
      <c r="M27" s="23">
        <v>82</v>
      </c>
      <c r="N27" s="25">
        <v>82.5</v>
      </c>
      <c r="P27" s="13" t="s">
        <v>34</v>
      </c>
      <c r="Q27" s="13">
        <v>11960</v>
      </c>
    </row>
    <row r="28" spans="2:17" ht="38.25" customHeight="1" x14ac:dyDescent="0.4">
      <c r="B28" s="71"/>
      <c r="C28" s="21" t="s">
        <v>69</v>
      </c>
      <c r="D28" s="22">
        <v>77.5</v>
      </c>
      <c r="E28" s="23">
        <v>77.5</v>
      </c>
      <c r="F28" s="23">
        <v>78</v>
      </c>
      <c r="G28" s="23">
        <v>78</v>
      </c>
      <c r="H28" s="23">
        <v>78.5</v>
      </c>
      <c r="I28" s="24">
        <v>78.5</v>
      </c>
      <c r="J28" s="23">
        <v>79</v>
      </c>
      <c r="K28" s="23">
        <v>79</v>
      </c>
      <c r="L28" s="23">
        <v>79.5</v>
      </c>
      <c r="M28" s="23">
        <v>79.5</v>
      </c>
      <c r="N28" s="25">
        <v>80</v>
      </c>
      <c r="P28" s="13" t="s">
        <v>14</v>
      </c>
      <c r="Q28" s="13">
        <v>8795</v>
      </c>
    </row>
    <row r="29" spans="2:17" ht="38.25" customHeight="1" x14ac:dyDescent="0.4">
      <c r="B29" s="71"/>
      <c r="C29" s="26" t="s">
        <v>70</v>
      </c>
      <c r="D29" s="27">
        <v>75</v>
      </c>
      <c r="E29" s="28">
        <v>75</v>
      </c>
      <c r="F29" s="28">
        <v>75.5</v>
      </c>
      <c r="G29" s="28">
        <v>75.5</v>
      </c>
      <c r="H29" s="28">
        <v>76</v>
      </c>
      <c r="I29" s="29">
        <v>76</v>
      </c>
      <c r="J29" s="28">
        <v>76.5</v>
      </c>
      <c r="K29" s="28">
        <v>76.5</v>
      </c>
      <c r="L29" s="28">
        <v>77</v>
      </c>
      <c r="M29" s="28">
        <v>77</v>
      </c>
      <c r="N29" s="30">
        <v>77.5</v>
      </c>
      <c r="P29" s="13" t="s">
        <v>28</v>
      </c>
      <c r="Q29" s="13">
        <v>6718</v>
      </c>
    </row>
    <row r="30" spans="2:17" ht="38.25" customHeight="1" x14ac:dyDescent="0.4">
      <c r="B30" s="71"/>
      <c r="C30" s="26" t="s">
        <v>71</v>
      </c>
      <c r="D30" s="27">
        <v>72.5</v>
      </c>
      <c r="E30" s="28">
        <v>72.5</v>
      </c>
      <c r="F30" s="28">
        <v>73</v>
      </c>
      <c r="G30" s="28">
        <v>73</v>
      </c>
      <c r="H30" s="28">
        <v>73.5</v>
      </c>
      <c r="I30" s="29">
        <v>73.5</v>
      </c>
      <c r="J30" s="28">
        <v>74</v>
      </c>
      <c r="K30" s="28">
        <v>74</v>
      </c>
      <c r="L30" s="28">
        <v>74.5</v>
      </c>
      <c r="M30" s="28">
        <v>74.5</v>
      </c>
      <c r="N30" s="30">
        <v>75</v>
      </c>
      <c r="P30" s="13" t="s">
        <v>15</v>
      </c>
      <c r="Q30" s="13">
        <v>6525</v>
      </c>
    </row>
    <row r="31" spans="2:17" ht="38.25" customHeight="1" x14ac:dyDescent="0.4">
      <c r="B31" s="71"/>
      <c r="C31" s="26" t="s">
        <v>72</v>
      </c>
      <c r="D31" s="27">
        <v>70</v>
      </c>
      <c r="E31" s="28">
        <v>70</v>
      </c>
      <c r="F31" s="28">
        <v>70.5</v>
      </c>
      <c r="G31" s="28">
        <v>70.5</v>
      </c>
      <c r="H31" s="28">
        <v>71</v>
      </c>
      <c r="I31" s="28">
        <v>71</v>
      </c>
      <c r="J31" s="28">
        <v>71.5</v>
      </c>
      <c r="K31" s="28">
        <v>71.5</v>
      </c>
      <c r="L31" s="28">
        <v>72</v>
      </c>
      <c r="M31" s="28">
        <v>72</v>
      </c>
      <c r="N31" s="30">
        <v>72.5</v>
      </c>
      <c r="P31" s="13" t="s">
        <v>102</v>
      </c>
      <c r="Q31" s="13">
        <v>5720</v>
      </c>
    </row>
    <row r="32" spans="2:17" ht="38.25" customHeight="1" thickBot="1" x14ac:dyDescent="0.45">
      <c r="B32" s="72"/>
      <c r="C32" s="31" t="s">
        <v>73</v>
      </c>
      <c r="D32" s="32">
        <v>67.5</v>
      </c>
      <c r="E32" s="33">
        <v>67.5</v>
      </c>
      <c r="F32" s="33">
        <v>68</v>
      </c>
      <c r="G32" s="33">
        <v>68</v>
      </c>
      <c r="H32" s="33">
        <v>68.5</v>
      </c>
      <c r="I32" s="34">
        <v>68.5</v>
      </c>
      <c r="J32" s="33">
        <v>69</v>
      </c>
      <c r="K32" s="33">
        <v>69</v>
      </c>
      <c r="L32" s="33">
        <v>69.5</v>
      </c>
      <c r="M32" s="33">
        <v>69.5</v>
      </c>
      <c r="N32" s="35">
        <v>70</v>
      </c>
      <c r="P32" s="13" t="s">
        <v>96</v>
      </c>
      <c r="Q32" s="13">
        <v>4300</v>
      </c>
    </row>
    <row r="33" spans="2:17" ht="5.25" customHeight="1" x14ac:dyDescent="0.4">
      <c r="C33" s="17"/>
      <c r="D33" s="17"/>
      <c r="E33" s="17"/>
      <c r="F33" s="17"/>
      <c r="G33" s="17"/>
      <c r="H33" s="17"/>
      <c r="I33" s="17"/>
      <c r="J33" s="17"/>
      <c r="K33" s="17"/>
      <c r="L33" s="17"/>
      <c r="M33" s="17"/>
      <c r="N33" s="17"/>
      <c r="P33" s="13" t="s">
        <v>42</v>
      </c>
      <c r="Q33" s="13">
        <v>4165</v>
      </c>
    </row>
    <row r="34" spans="2:17" x14ac:dyDescent="0.4">
      <c r="B34" s="50" t="s">
        <v>74</v>
      </c>
      <c r="C34" s="17"/>
      <c r="D34" s="17"/>
      <c r="E34" s="17"/>
      <c r="F34" s="17"/>
      <c r="G34" s="17"/>
      <c r="H34" s="17"/>
      <c r="I34" s="17"/>
      <c r="J34" s="17"/>
      <c r="K34" s="17"/>
      <c r="L34" s="17"/>
      <c r="M34" s="17"/>
      <c r="N34" s="17"/>
      <c r="P34" s="13" t="s">
        <v>11</v>
      </c>
      <c r="Q34" s="13">
        <v>4139</v>
      </c>
    </row>
    <row r="35" spans="2:17" x14ac:dyDescent="0.4">
      <c r="B35" s="17" t="s">
        <v>80</v>
      </c>
      <c r="C35" s="17"/>
      <c r="D35" s="17"/>
      <c r="E35" s="17"/>
      <c r="F35" s="17"/>
      <c r="G35" s="17"/>
      <c r="H35" s="17"/>
      <c r="I35" s="17"/>
      <c r="J35" s="17"/>
      <c r="K35" s="17"/>
      <c r="L35" s="17"/>
      <c r="M35" s="17"/>
      <c r="N35" s="17"/>
      <c r="P35" s="13" t="s">
        <v>20</v>
      </c>
      <c r="Q35" s="13">
        <v>3884</v>
      </c>
    </row>
    <row r="36" spans="2:17" x14ac:dyDescent="0.4">
      <c r="B36" s="17"/>
      <c r="C36" s="17"/>
      <c r="D36" s="17"/>
      <c r="E36" s="17"/>
      <c r="F36" s="17"/>
      <c r="G36" s="17"/>
      <c r="H36" s="17"/>
      <c r="I36" s="17"/>
      <c r="J36" s="17"/>
      <c r="K36" s="17"/>
      <c r="L36" s="17"/>
      <c r="M36" s="17"/>
      <c r="N36" s="17"/>
      <c r="P36" s="13" t="s">
        <v>104</v>
      </c>
      <c r="Q36" s="13">
        <v>3710</v>
      </c>
    </row>
    <row r="37" spans="2:17" x14ac:dyDescent="0.4">
      <c r="B37" s="17"/>
      <c r="C37" s="17"/>
      <c r="D37" s="17"/>
      <c r="E37" s="17"/>
      <c r="F37" s="17"/>
      <c r="G37" s="17"/>
      <c r="H37" s="17"/>
      <c r="I37" s="17"/>
      <c r="J37" s="17"/>
      <c r="K37" s="17"/>
      <c r="L37" s="17"/>
      <c r="M37" s="17"/>
      <c r="N37" s="17"/>
      <c r="P37" s="13" t="s">
        <v>95</v>
      </c>
      <c r="Q37" s="13">
        <v>3154</v>
      </c>
    </row>
    <row r="38" spans="2:17" x14ac:dyDescent="0.4">
      <c r="B38" s="17" t="s">
        <v>75</v>
      </c>
      <c r="C38" s="17"/>
      <c r="D38" s="17"/>
      <c r="E38" s="17"/>
      <c r="F38" s="17"/>
      <c r="G38" s="17"/>
      <c r="H38" s="17"/>
      <c r="I38" s="17"/>
      <c r="J38" s="17"/>
      <c r="K38" s="17"/>
      <c r="L38" s="17"/>
      <c r="M38" s="17"/>
      <c r="N38" s="17"/>
      <c r="P38" s="13" t="s">
        <v>23</v>
      </c>
      <c r="Q38" s="13">
        <v>2747</v>
      </c>
    </row>
    <row r="39" spans="2:17" x14ac:dyDescent="0.4">
      <c r="P39" s="13" t="s">
        <v>107</v>
      </c>
      <c r="Q39" s="13">
        <v>1653</v>
      </c>
    </row>
    <row r="40" spans="2:17" x14ac:dyDescent="0.4">
      <c r="P40" s="13" t="s">
        <v>36</v>
      </c>
      <c r="Q40" s="13">
        <v>1010</v>
      </c>
    </row>
    <row r="41" spans="2:17" x14ac:dyDescent="0.4">
      <c r="P41" s="13" t="s">
        <v>25</v>
      </c>
      <c r="Q41" s="13">
        <v>810</v>
      </c>
    </row>
    <row r="42" spans="2:17" x14ac:dyDescent="0.4">
      <c r="P42" s="13" t="s">
        <v>123</v>
      </c>
      <c r="Q42" s="13">
        <v>620</v>
      </c>
    </row>
    <row r="43" spans="2:17" x14ac:dyDescent="0.4">
      <c r="P43" s="13" t="s">
        <v>125</v>
      </c>
      <c r="Q43" s="13">
        <v>500</v>
      </c>
    </row>
    <row r="44" spans="2:17" x14ac:dyDescent="0.4">
      <c r="P44" s="13" t="s">
        <v>122</v>
      </c>
      <c r="Q44" s="13">
        <v>426</v>
      </c>
    </row>
    <row r="45" spans="2:17" x14ac:dyDescent="0.4">
      <c r="P45" s="13" t="s">
        <v>109</v>
      </c>
      <c r="Q45" s="13">
        <v>310</v>
      </c>
    </row>
    <row r="46" spans="2:17" x14ac:dyDescent="0.4">
      <c r="P46" s="13" t="s">
        <v>101</v>
      </c>
      <c r="Q46" s="13">
        <v>292</v>
      </c>
    </row>
    <row r="47" spans="2:17" x14ac:dyDescent="0.4">
      <c r="P47" s="13" t="s">
        <v>26</v>
      </c>
      <c r="Q47" s="13">
        <v>276</v>
      </c>
    </row>
    <row r="48" spans="2:17" x14ac:dyDescent="0.4">
      <c r="P48" s="13" t="s">
        <v>48</v>
      </c>
      <c r="Q48" s="13">
        <v>275</v>
      </c>
    </row>
    <row r="49" spans="16:17" x14ac:dyDescent="0.4">
      <c r="P49" s="13" t="s">
        <v>45</v>
      </c>
      <c r="Q49" s="13">
        <v>137</v>
      </c>
    </row>
    <row r="50" spans="16:17" x14ac:dyDescent="0.4">
      <c r="P50" s="13" t="s">
        <v>111</v>
      </c>
      <c r="Q50" s="13">
        <v>17</v>
      </c>
    </row>
    <row r="51" spans="16:17" x14ac:dyDescent="0.4">
      <c r="P51" s="13" t="s">
        <v>92</v>
      </c>
      <c r="Q51" s="13">
        <v>2</v>
      </c>
    </row>
    <row r="52" spans="16:17" x14ac:dyDescent="0.4">
      <c r="P52" s="13" t="s">
        <v>24</v>
      </c>
      <c r="Q52" s="13">
        <v>1</v>
      </c>
    </row>
  </sheetData>
  <sheetProtection algorithmName="SHA-512" hashValue="DVhxBt9cyYBaOEmesWVLA03eDzyY0ANAk5AhkkjFPYFs/+yZgu5tw/FcLfOU0OWfjl/NuTYvhEUTcAylwkEPBw==" saltValue="CnZmN9kvJuQwu1gfoQFZZQ==" spinCount="100000" sheet="1" objects="1" scenarios="1" selectLockedCells="1"/>
  <mergeCells count="11">
    <mergeCell ref="D15:E15"/>
    <mergeCell ref="F15:I15"/>
    <mergeCell ref="B22:C23"/>
    <mergeCell ref="D22:N22"/>
    <mergeCell ref="B24:B32"/>
    <mergeCell ref="D8:E8"/>
    <mergeCell ref="F8:I8"/>
    <mergeCell ref="D9:E9"/>
    <mergeCell ref="F9:I9"/>
    <mergeCell ref="D14:E14"/>
    <mergeCell ref="F14:I14"/>
  </mergeCells>
  <phoneticPr fontId="2"/>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A3849-1F5E-4C08-AA79-9B876B8355DA}">
  <dimension ref="B1:R48"/>
  <sheetViews>
    <sheetView zoomScale="90" zoomScaleNormal="90" workbookViewId="0">
      <selection activeCell="C15" sqref="C15"/>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7" width="9" style="13"/>
    <col min="18" max="18" width="9" style="15"/>
    <col min="19" max="16384" width="9" style="1"/>
  </cols>
  <sheetData>
    <row r="1" spans="2:17" ht="8.25" customHeight="1" x14ac:dyDescent="0.4">
      <c r="P1" s="13" t="s">
        <v>39</v>
      </c>
      <c r="Q1" s="13">
        <v>2070503</v>
      </c>
    </row>
    <row r="2" spans="2:17" ht="26.25" x14ac:dyDescent="0.4">
      <c r="B2" s="11" t="s">
        <v>78</v>
      </c>
      <c r="P2" s="13" t="s">
        <v>10</v>
      </c>
      <c r="Q2" s="13">
        <v>543106</v>
      </c>
    </row>
    <row r="3" spans="2:17" x14ac:dyDescent="0.4">
      <c r="B3" s="2"/>
      <c r="P3" s="13" t="s">
        <v>82</v>
      </c>
      <c r="Q3" s="13">
        <v>291206</v>
      </c>
    </row>
    <row r="4" spans="2:17" x14ac:dyDescent="0.4">
      <c r="B4" s="3" t="s">
        <v>32</v>
      </c>
      <c r="P4" s="13" t="s">
        <v>29</v>
      </c>
      <c r="Q4" s="13">
        <v>238506</v>
      </c>
    </row>
    <row r="5" spans="2:17" ht="20.25" customHeight="1" thickBot="1" x14ac:dyDescent="0.45">
      <c r="C5" s="4" t="s">
        <v>9</v>
      </c>
      <c r="I5" s="6" t="s">
        <v>116</v>
      </c>
      <c r="J5" s="49" t="s">
        <v>81</v>
      </c>
      <c r="P5" s="13" t="s">
        <v>84</v>
      </c>
      <c r="Q5" s="13">
        <v>189772</v>
      </c>
    </row>
    <row r="6" spans="2:17" ht="20.25" thickTop="1" thickBot="1" x14ac:dyDescent="0.45">
      <c r="C6" s="5"/>
      <c r="I6" s="6" t="s">
        <v>40</v>
      </c>
      <c r="P6" s="13" t="s">
        <v>16</v>
      </c>
      <c r="Q6" s="13">
        <v>164787</v>
      </c>
    </row>
    <row r="7" spans="2:17" ht="7.5" customHeight="1" thickTop="1" x14ac:dyDescent="0.4">
      <c r="C7" s="7"/>
      <c r="E7" s="1"/>
      <c r="F7" s="37"/>
      <c r="G7" s="37"/>
      <c r="H7" s="37"/>
      <c r="I7" s="37"/>
      <c r="P7" s="13" t="s">
        <v>100</v>
      </c>
      <c r="Q7" s="13">
        <v>127173</v>
      </c>
    </row>
    <row r="8" spans="2:17" x14ac:dyDescent="0.4">
      <c r="C8" s="8" t="s">
        <v>0</v>
      </c>
      <c r="D8" s="52" t="s">
        <v>2</v>
      </c>
      <c r="E8" s="53"/>
      <c r="F8" s="52" t="s">
        <v>6</v>
      </c>
      <c r="G8" s="54"/>
      <c r="H8" s="54"/>
      <c r="I8" s="53"/>
      <c r="J8" s="38"/>
      <c r="K8" s="14" t="s">
        <v>1</v>
      </c>
      <c r="L8" s="14" t="s">
        <v>3</v>
      </c>
      <c r="M8" s="14" t="s">
        <v>4</v>
      </c>
      <c r="N8" s="14" t="s">
        <v>5</v>
      </c>
      <c r="O8" s="12"/>
      <c r="P8" s="13" t="s">
        <v>86</v>
      </c>
      <c r="Q8" s="13">
        <v>95542</v>
      </c>
    </row>
    <row r="9" spans="2:17" x14ac:dyDescent="0.4">
      <c r="C9" s="46" t="e">
        <f>VLOOKUP(C6,P1:Q1002,2,FALSE)</f>
        <v>#N/A</v>
      </c>
      <c r="D9" s="55" t="e">
        <f>IF(K9&gt;=2000001,"SSS",IF(K9&gt;=1000001,"SS",IF(K9&gt;=500001,"S",IF(K9&gt;=300001,"AA",IF(K9&gt;=150001,"A",IF(K9&gt;=100001,"B",IF(K9&gt;=50001,"C",IF(K9&gt;=25001,"D",IF(K9&gt;=0,"E")))))))))</f>
        <v>#N/A</v>
      </c>
      <c r="E9" s="56"/>
      <c r="F9" s="57" t="e">
        <f>M9-N9</f>
        <v>#N/A</v>
      </c>
      <c r="G9" s="58"/>
      <c r="H9" s="58"/>
      <c r="I9" s="59"/>
      <c r="J9" s="12"/>
      <c r="K9" s="39" t="e">
        <f>C9*0.7*0.5*1.1</f>
        <v>#N/A</v>
      </c>
      <c r="L9" s="40" t="e">
        <f>IF(D9="SSS","0.875",IF(D9="SS","0.850",IF(D9="S","0.825",IF(D9="AA","0.800",IF(D9="A","0.775",IF(D9="B","0.750",IF(D9="C","0.725",IF(D9="D","0.700",IF(D9="E","0.675")))))))))</f>
        <v>#N/A</v>
      </c>
      <c r="M9" s="41" t="e">
        <f>K9*L9</f>
        <v>#N/A</v>
      </c>
      <c r="N9" s="42" t="e">
        <f>IF(M9&gt;=30000,"\165",IF(M9&gt;=0,"\165"))</f>
        <v>#N/A</v>
      </c>
      <c r="O9" s="12"/>
      <c r="P9" s="13" t="s">
        <v>102</v>
      </c>
      <c r="Q9" s="13">
        <v>84822</v>
      </c>
    </row>
    <row r="10" spans="2:17" x14ac:dyDescent="0.4">
      <c r="C10" s="6"/>
      <c r="F10" s="1" t="s">
        <v>7</v>
      </c>
      <c r="J10" s="12"/>
      <c r="K10" s="43"/>
      <c r="L10" s="43"/>
      <c r="M10" s="44">
        <v>0</v>
      </c>
      <c r="N10" s="43"/>
      <c r="O10" s="12"/>
      <c r="P10" s="13" t="s">
        <v>11</v>
      </c>
      <c r="Q10" s="13">
        <v>53714</v>
      </c>
    </row>
    <row r="11" spans="2:17" x14ac:dyDescent="0.4">
      <c r="F11" s="1" t="s">
        <v>8</v>
      </c>
      <c r="J11" s="12"/>
      <c r="K11" s="43"/>
      <c r="L11" s="43"/>
      <c r="M11" s="44" t="e">
        <f>M10+M9</f>
        <v>#N/A</v>
      </c>
      <c r="N11" s="43"/>
      <c r="O11" s="12"/>
      <c r="P11" s="13" t="s">
        <v>27</v>
      </c>
      <c r="Q11" s="13">
        <v>34468</v>
      </c>
    </row>
    <row r="12" spans="2:17" x14ac:dyDescent="0.4">
      <c r="J12" s="12"/>
      <c r="K12" s="12"/>
      <c r="L12" s="12"/>
      <c r="M12" s="12"/>
      <c r="N12" s="12"/>
      <c r="O12" s="12"/>
      <c r="P12" s="13" t="s">
        <v>87</v>
      </c>
      <c r="Q12" s="13">
        <v>29988</v>
      </c>
    </row>
    <row r="13" spans="2:17" x14ac:dyDescent="0.4">
      <c r="B13" s="3" t="s">
        <v>31</v>
      </c>
      <c r="J13" s="12"/>
      <c r="K13" s="12"/>
      <c r="L13" s="12"/>
      <c r="M13" s="12"/>
      <c r="N13" s="12"/>
      <c r="O13" s="12"/>
      <c r="P13" s="13" t="s">
        <v>85</v>
      </c>
      <c r="Q13" s="13">
        <v>28565</v>
      </c>
    </row>
    <row r="14" spans="2:17" ht="19.5" thickBot="1" x14ac:dyDescent="0.45">
      <c r="C14" s="36" t="s">
        <v>0</v>
      </c>
      <c r="D14" s="60" t="s">
        <v>2</v>
      </c>
      <c r="E14" s="61"/>
      <c r="F14" s="60" t="s">
        <v>6</v>
      </c>
      <c r="G14" s="62"/>
      <c r="H14" s="62"/>
      <c r="I14" s="61"/>
      <c r="J14" s="12"/>
      <c r="K14" s="14" t="s">
        <v>1</v>
      </c>
      <c r="L14" s="14" t="s">
        <v>3</v>
      </c>
      <c r="M14" s="14" t="s">
        <v>4</v>
      </c>
      <c r="N14" s="14" t="s">
        <v>5</v>
      </c>
      <c r="O14" s="12"/>
      <c r="P14" s="13" t="s">
        <v>46</v>
      </c>
      <c r="Q14" s="13">
        <v>25115</v>
      </c>
    </row>
    <row r="15" spans="2:17" ht="20.25" thickTop="1" thickBot="1" x14ac:dyDescent="0.45">
      <c r="B15" s="9"/>
      <c r="C15" s="45" t="s">
        <v>41</v>
      </c>
      <c r="D15" s="63" t="str">
        <f>IF(K15&gt;=2000001,"SSS",IF(K15&gt;=1000001,"SS",IF(K15&gt;=500001,"S",IF(K15&gt;=300001,"AA",IF(K15&gt;=150001,"A",IF(K15&gt;=100001,"B",IF(K15&gt;=50001,"C",IF(K15&gt;=25001,"D",IF(K15&gt;=0,"E")))))))))</f>
        <v>C</v>
      </c>
      <c r="E15" s="56"/>
      <c r="F15" s="57">
        <f>M15-N15</f>
        <v>41703.750000000007</v>
      </c>
      <c r="G15" s="58"/>
      <c r="H15" s="58"/>
      <c r="I15" s="59"/>
      <c r="J15" s="12"/>
      <c r="K15" s="39">
        <f>C15*0.7*0.5*1.1</f>
        <v>57750.000000000007</v>
      </c>
      <c r="L15" s="40" t="str">
        <f>IF(D15="SSS","0.875",IF(D15="SS","0.850",IF(D15="S","0.825",IF(D15="AA","0.800",IF(D15="A","0.775",IF(D15="B","0.750",IF(D15="C","0.725",IF(D15="D","0.700",IF(D15="E","0.675")))))))))</f>
        <v>0.725</v>
      </c>
      <c r="M15" s="41">
        <f>K15*L15</f>
        <v>41868.750000000007</v>
      </c>
      <c r="N15" s="42" t="str">
        <f>IF(M15&gt;=30000,"\165",IF(M15&gt;=0,"\165"))</f>
        <v>\165</v>
      </c>
      <c r="O15" s="12"/>
      <c r="P15" s="13" t="s">
        <v>113</v>
      </c>
      <c r="Q15" s="13">
        <v>22828</v>
      </c>
    </row>
    <row r="16" spans="2:17" ht="19.5" thickTop="1" x14ac:dyDescent="0.4">
      <c r="C16" s="10" t="s">
        <v>30</v>
      </c>
      <c r="F16" s="1" t="s">
        <v>7</v>
      </c>
      <c r="J16" s="12"/>
      <c r="K16" s="43"/>
      <c r="L16" s="43"/>
      <c r="M16" s="44">
        <v>0</v>
      </c>
      <c r="N16" s="43"/>
      <c r="O16" s="12"/>
      <c r="P16" s="13" t="s">
        <v>17</v>
      </c>
      <c r="Q16" s="13">
        <v>22411</v>
      </c>
    </row>
    <row r="17" spans="2:17" x14ac:dyDescent="0.4">
      <c r="F17" s="1" t="s">
        <v>8</v>
      </c>
      <c r="J17" s="12"/>
      <c r="K17" s="43"/>
      <c r="L17" s="43"/>
      <c r="M17" s="44">
        <f>M16+M15</f>
        <v>41868.750000000007</v>
      </c>
      <c r="N17" s="43"/>
      <c r="O17" s="12"/>
      <c r="P17" s="13" t="s">
        <v>19</v>
      </c>
      <c r="Q17" s="13">
        <v>21239</v>
      </c>
    </row>
    <row r="18" spans="2:17" x14ac:dyDescent="0.4">
      <c r="J18" s="12"/>
      <c r="K18" s="12"/>
      <c r="L18" s="12"/>
      <c r="M18" s="12"/>
      <c r="N18" s="12"/>
      <c r="O18" s="12"/>
      <c r="P18" s="13" t="s">
        <v>21</v>
      </c>
      <c r="Q18" s="13">
        <v>17462</v>
      </c>
    </row>
    <row r="19" spans="2:17" x14ac:dyDescent="0.4">
      <c r="P19" s="13" t="s">
        <v>18</v>
      </c>
      <c r="Q19" s="13">
        <v>16438</v>
      </c>
    </row>
    <row r="20" spans="2:17" ht="25.5" x14ac:dyDescent="0.4">
      <c r="B20" s="16" t="s">
        <v>51</v>
      </c>
      <c r="C20" s="17"/>
      <c r="D20" s="17"/>
      <c r="E20" s="17"/>
      <c r="F20" s="17"/>
      <c r="G20" s="17"/>
      <c r="H20" s="17"/>
      <c r="I20" s="17"/>
      <c r="J20" s="17"/>
      <c r="K20" s="17"/>
      <c r="L20" s="17"/>
      <c r="M20" s="17"/>
      <c r="N20" s="17"/>
      <c r="P20" s="13" t="s">
        <v>20</v>
      </c>
      <c r="Q20" s="13">
        <v>16270</v>
      </c>
    </row>
    <row r="21" spans="2:17" ht="12" customHeight="1" thickBot="1" x14ac:dyDescent="0.45">
      <c r="B21" s="17"/>
      <c r="C21" s="17"/>
      <c r="D21" s="17"/>
      <c r="E21" s="17"/>
      <c r="F21" s="17"/>
      <c r="G21" s="17"/>
      <c r="H21" s="17"/>
      <c r="I21" s="17"/>
      <c r="J21" s="17"/>
      <c r="K21" s="17"/>
      <c r="L21" s="17"/>
      <c r="M21" s="17"/>
      <c r="N21" s="17"/>
      <c r="P21" s="13" t="s">
        <v>34</v>
      </c>
      <c r="Q21" s="13">
        <v>11944</v>
      </c>
    </row>
    <row r="22" spans="2:17" x14ac:dyDescent="0.4">
      <c r="B22" s="64"/>
      <c r="C22" s="65"/>
      <c r="D22" s="68" t="s">
        <v>52</v>
      </c>
      <c r="E22" s="69"/>
      <c r="F22" s="69"/>
      <c r="G22" s="69"/>
      <c r="H22" s="69"/>
      <c r="I22" s="69"/>
      <c r="J22" s="69"/>
      <c r="K22" s="69"/>
      <c r="L22" s="69"/>
      <c r="M22" s="69"/>
      <c r="N22" s="70"/>
      <c r="P22" s="13" t="s">
        <v>109</v>
      </c>
      <c r="Q22" s="13">
        <v>10090</v>
      </c>
    </row>
    <row r="23" spans="2:17" ht="57" thickBot="1" x14ac:dyDescent="0.45">
      <c r="B23" s="66"/>
      <c r="C23" s="67"/>
      <c r="D23" s="18" t="s">
        <v>53</v>
      </c>
      <c r="E23" s="19" t="s">
        <v>54</v>
      </c>
      <c r="F23" s="19" t="s">
        <v>55</v>
      </c>
      <c r="G23" s="19" t="s">
        <v>56</v>
      </c>
      <c r="H23" s="19" t="s">
        <v>57</v>
      </c>
      <c r="I23" s="20" t="s">
        <v>58</v>
      </c>
      <c r="J23" s="47" t="s">
        <v>59</v>
      </c>
      <c r="K23" s="47" t="s">
        <v>60</v>
      </c>
      <c r="L23" s="47" t="s">
        <v>61</v>
      </c>
      <c r="M23" s="47" t="s">
        <v>62</v>
      </c>
      <c r="N23" s="48" t="s">
        <v>63</v>
      </c>
      <c r="P23" s="13" t="s">
        <v>15</v>
      </c>
      <c r="Q23" s="13">
        <v>6540</v>
      </c>
    </row>
    <row r="24" spans="2:17" ht="38.25" customHeight="1" thickTop="1" x14ac:dyDescent="0.4">
      <c r="B24" s="71" t="s">
        <v>64</v>
      </c>
      <c r="C24" s="21" t="s">
        <v>65</v>
      </c>
      <c r="D24" s="22">
        <v>87.5</v>
      </c>
      <c r="E24" s="23">
        <v>87.5</v>
      </c>
      <c r="F24" s="23">
        <v>88</v>
      </c>
      <c r="G24" s="23">
        <v>88</v>
      </c>
      <c r="H24" s="23">
        <v>88.5</v>
      </c>
      <c r="I24" s="24">
        <v>88.5</v>
      </c>
      <c r="J24" s="23">
        <v>89</v>
      </c>
      <c r="K24" s="23">
        <v>89</v>
      </c>
      <c r="L24" s="23">
        <v>89.5</v>
      </c>
      <c r="M24" s="23">
        <v>89.5</v>
      </c>
      <c r="N24" s="25">
        <v>90</v>
      </c>
      <c r="P24" s="13" t="s">
        <v>42</v>
      </c>
      <c r="Q24" s="13">
        <v>4724</v>
      </c>
    </row>
    <row r="25" spans="2:17" ht="38.25" customHeight="1" x14ac:dyDescent="0.4">
      <c r="B25" s="71"/>
      <c r="C25" s="21" t="s">
        <v>66</v>
      </c>
      <c r="D25" s="22">
        <v>85</v>
      </c>
      <c r="E25" s="23">
        <v>85</v>
      </c>
      <c r="F25" s="23">
        <v>85.5</v>
      </c>
      <c r="G25" s="23">
        <v>85.5</v>
      </c>
      <c r="H25" s="23">
        <v>86</v>
      </c>
      <c r="I25" s="24">
        <v>86</v>
      </c>
      <c r="J25" s="23">
        <v>86.5</v>
      </c>
      <c r="K25" s="23">
        <v>86.5</v>
      </c>
      <c r="L25" s="23">
        <v>87</v>
      </c>
      <c r="M25" s="23">
        <v>87</v>
      </c>
      <c r="N25" s="25">
        <v>87.5</v>
      </c>
      <c r="P25" s="13" t="s">
        <v>95</v>
      </c>
      <c r="Q25" s="13">
        <v>4615</v>
      </c>
    </row>
    <row r="26" spans="2:17" ht="38.25" customHeight="1" x14ac:dyDescent="0.4">
      <c r="B26" s="71"/>
      <c r="C26" s="21" t="s">
        <v>67</v>
      </c>
      <c r="D26" s="22">
        <v>82.5</v>
      </c>
      <c r="E26" s="23">
        <v>82.5</v>
      </c>
      <c r="F26" s="23">
        <v>83</v>
      </c>
      <c r="G26" s="23">
        <v>83</v>
      </c>
      <c r="H26" s="23">
        <v>83.5</v>
      </c>
      <c r="I26" s="24">
        <v>83.5</v>
      </c>
      <c r="J26" s="23">
        <v>84</v>
      </c>
      <c r="K26" s="23">
        <v>84</v>
      </c>
      <c r="L26" s="23">
        <v>84.5</v>
      </c>
      <c r="M26" s="23">
        <v>84.5</v>
      </c>
      <c r="N26" s="25">
        <v>85</v>
      </c>
      <c r="P26" s="13" t="s">
        <v>107</v>
      </c>
      <c r="Q26" s="13">
        <v>1952</v>
      </c>
    </row>
    <row r="27" spans="2:17" ht="38.25" customHeight="1" x14ac:dyDescent="0.4">
      <c r="B27" s="71"/>
      <c r="C27" s="21" t="s">
        <v>68</v>
      </c>
      <c r="D27" s="22">
        <v>80</v>
      </c>
      <c r="E27" s="23">
        <v>80</v>
      </c>
      <c r="F27" s="23">
        <v>80.5</v>
      </c>
      <c r="G27" s="23">
        <v>80.5</v>
      </c>
      <c r="H27" s="23">
        <v>81</v>
      </c>
      <c r="I27" s="24">
        <v>81</v>
      </c>
      <c r="J27" s="23">
        <v>81.5</v>
      </c>
      <c r="K27" s="23">
        <v>81.5</v>
      </c>
      <c r="L27" s="23">
        <v>82</v>
      </c>
      <c r="M27" s="23">
        <v>82</v>
      </c>
      <c r="N27" s="25">
        <v>82.5</v>
      </c>
      <c r="P27" s="13" t="s">
        <v>110</v>
      </c>
      <c r="Q27" s="13">
        <v>1426</v>
      </c>
    </row>
    <row r="28" spans="2:17" ht="38.25" customHeight="1" x14ac:dyDescent="0.4">
      <c r="B28" s="71"/>
      <c r="C28" s="21" t="s">
        <v>69</v>
      </c>
      <c r="D28" s="22">
        <v>77.5</v>
      </c>
      <c r="E28" s="23">
        <v>77.5</v>
      </c>
      <c r="F28" s="23">
        <v>78</v>
      </c>
      <c r="G28" s="23">
        <v>78</v>
      </c>
      <c r="H28" s="23">
        <v>78.5</v>
      </c>
      <c r="I28" s="24">
        <v>78.5</v>
      </c>
      <c r="J28" s="23">
        <v>79</v>
      </c>
      <c r="K28" s="23">
        <v>79</v>
      </c>
      <c r="L28" s="23">
        <v>79.5</v>
      </c>
      <c r="M28" s="23">
        <v>79.5</v>
      </c>
      <c r="N28" s="25">
        <v>80</v>
      </c>
      <c r="P28" s="13" t="s">
        <v>111</v>
      </c>
      <c r="Q28" s="13">
        <v>1294</v>
      </c>
    </row>
    <row r="29" spans="2:17" ht="38.25" customHeight="1" x14ac:dyDescent="0.4">
      <c r="B29" s="71"/>
      <c r="C29" s="26" t="s">
        <v>70</v>
      </c>
      <c r="D29" s="27">
        <v>75</v>
      </c>
      <c r="E29" s="28">
        <v>75</v>
      </c>
      <c r="F29" s="28">
        <v>75.5</v>
      </c>
      <c r="G29" s="28">
        <v>75.5</v>
      </c>
      <c r="H29" s="28">
        <v>76</v>
      </c>
      <c r="I29" s="29">
        <v>76</v>
      </c>
      <c r="J29" s="28">
        <v>76.5</v>
      </c>
      <c r="K29" s="28">
        <v>76.5</v>
      </c>
      <c r="L29" s="28">
        <v>77</v>
      </c>
      <c r="M29" s="28">
        <v>77</v>
      </c>
      <c r="N29" s="30">
        <v>77.5</v>
      </c>
      <c r="P29" s="13" t="s">
        <v>108</v>
      </c>
      <c r="Q29" s="13">
        <v>908</v>
      </c>
    </row>
    <row r="30" spans="2:17" ht="38.25" customHeight="1" x14ac:dyDescent="0.4">
      <c r="B30" s="71"/>
      <c r="C30" s="26" t="s">
        <v>71</v>
      </c>
      <c r="D30" s="27">
        <v>72.5</v>
      </c>
      <c r="E30" s="28">
        <v>72.5</v>
      </c>
      <c r="F30" s="28">
        <v>73</v>
      </c>
      <c r="G30" s="28">
        <v>73</v>
      </c>
      <c r="H30" s="28">
        <v>73.5</v>
      </c>
      <c r="I30" s="29">
        <v>73.5</v>
      </c>
      <c r="J30" s="28">
        <v>74</v>
      </c>
      <c r="K30" s="28">
        <v>74</v>
      </c>
      <c r="L30" s="28">
        <v>74.5</v>
      </c>
      <c r="M30" s="28">
        <v>74.5</v>
      </c>
      <c r="N30" s="30">
        <v>75</v>
      </c>
      <c r="P30" s="13" t="s">
        <v>12</v>
      </c>
      <c r="Q30" s="13">
        <v>750</v>
      </c>
    </row>
    <row r="31" spans="2:17" ht="38.25" customHeight="1" x14ac:dyDescent="0.4">
      <c r="B31" s="71"/>
      <c r="C31" s="26" t="s">
        <v>72</v>
      </c>
      <c r="D31" s="27">
        <v>70</v>
      </c>
      <c r="E31" s="28">
        <v>70</v>
      </c>
      <c r="F31" s="28">
        <v>70.5</v>
      </c>
      <c r="G31" s="28">
        <v>70.5</v>
      </c>
      <c r="H31" s="28">
        <v>71</v>
      </c>
      <c r="I31" s="28">
        <v>71</v>
      </c>
      <c r="J31" s="28">
        <v>71.5</v>
      </c>
      <c r="K31" s="28">
        <v>71.5</v>
      </c>
      <c r="L31" s="28">
        <v>72</v>
      </c>
      <c r="M31" s="28">
        <v>72</v>
      </c>
      <c r="N31" s="30">
        <v>72.5</v>
      </c>
      <c r="P31" s="13" t="s">
        <v>43</v>
      </c>
      <c r="Q31" s="13">
        <v>510</v>
      </c>
    </row>
    <row r="32" spans="2:17" ht="38.25" customHeight="1" thickBot="1" x14ac:dyDescent="0.45">
      <c r="B32" s="72"/>
      <c r="C32" s="31" t="s">
        <v>73</v>
      </c>
      <c r="D32" s="32">
        <v>67.5</v>
      </c>
      <c r="E32" s="33">
        <v>67.5</v>
      </c>
      <c r="F32" s="33">
        <v>68</v>
      </c>
      <c r="G32" s="33">
        <v>68</v>
      </c>
      <c r="H32" s="33">
        <v>68.5</v>
      </c>
      <c r="I32" s="34">
        <v>68.5</v>
      </c>
      <c r="J32" s="33">
        <v>69</v>
      </c>
      <c r="K32" s="33">
        <v>69</v>
      </c>
      <c r="L32" s="33">
        <v>69.5</v>
      </c>
      <c r="M32" s="33">
        <v>69.5</v>
      </c>
      <c r="N32" s="35">
        <v>70</v>
      </c>
      <c r="P32" s="13" t="s">
        <v>33</v>
      </c>
      <c r="Q32" s="13">
        <v>419</v>
      </c>
    </row>
    <row r="33" spans="2:17" ht="5.25" customHeight="1" x14ac:dyDescent="0.4">
      <c r="C33" s="17"/>
      <c r="D33" s="17"/>
      <c r="E33" s="17"/>
      <c r="F33" s="17"/>
      <c r="G33" s="17"/>
      <c r="H33" s="17"/>
      <c r="I33" s="17"/>
      <c r="J33" s="17"/>
      <c r="K33" s="17"/>
      <c r="L33" s="17"/>
      <c r="M33" s="17"/>
      <c r="N33" s="17"/>
      <c r="P33" s="13" t="s">
        <v>97</v>
      </c>
      <c r="Q33" s="13">
        <v>320</v>
      </c>
    </row>
    <row r="34" spans="2:17" x14ac:dyDescent="0.4">
      <c r="B34" s="50" t="s">
        <v>74</v>
      </c>
      <c r="C34" s="17"/>
      <c r="D34" s="17"/>
      <c r="E34" s="17"/>
      <c r="F34" s="17"/>
      <c r="G34" s="17"/>
      <c r="H34" s="17"/>
      <c r="I34" s="17"/>
      <c r="J34" s="17"/>
      <c r="K34" s="17"/>
      <c r="L34" s="17"/>
      <c r="M34" s="17"/>
      <c r="N34" s="17"/>
      <c r="P34" s="13" t="s">
        <v>28</v>
      </c>
      <c r="Q34" s="13">
        <v>312</v>
      </c>
    </row>
    <row r="35" spans="2:17" x14ac:dyDescent="0.4">
      <c r="B35" s="17" t="s">
        <v>80</v>
      </c>
      <c r="C35" s="17"/>
      <c r="D35" s="17"/>
      <c r="E35" s="17"/>
      <c r="F35" s="17"/>
      <c r="G35" s="17"/>
      <c r="H35" s="17"/>
      <c r="I35" s="17"/>
      <c r="J35" s="17"/>
      <c r="K35" s="17"/>
      <c r="L35" s="17"/>
      <c r="M35" s="17"/>
      <c r="N35" s="17"/>
      <c r="P35" s="13" t="s">
        <v>26</v>
      </c>
      <c r="Q35" s="13">
        <v>260</v>
      </c>
    </row>
    <row r="36" spans="2:17" x14ac:dyDescent="0.4">
      <c r="B36" s="17"/>
      <c r="C36" s="17"/>
      <c r="D36" s="17"/>
      <c r="E36" s="17"/>
      <c r="F36" s="17"/>
      <c r="G36" s="17"/>
      <c r="H36" s="17"/>
      <c r="I36" s="17"/>
      <c r="J36" s="17"/>
      <c r="K36" s="17"/>
      <c r="L36" s="17"/>
      <c r="M36" s="17"/>
      <c r="N36" s="17"/>
      <c r="P36" s="13" t="s">
        <v>96</v>
      </c>
      <c r="Q36" s="13">
        <v>200</v>
      </c>
    </row>
    <row r="37" spans="2:17" x14ac:dyDescent="0.4">
      <c r="B37" s="17"/>
      <c r="C37" s="17"/>
      <c r="D37" s="17"/>
      <c r="E37" s="17"/>
      <c r="F37" s="17"/>
      <c r="G37" s="17"/>
      <c r="H37" s="17"/>
      <c r="I37" s="17"/>
      <c r="J37" s="17"/>
      <c r="K37" s="17"/>
      <c r="L37" s="17"/>
      <c r="M37" s="17"/>
      <c r="N37" s="17"/>
      <c r="P37" s="13" t="s">
        <v>45</v>
      </c>
      <c r="Q37" s="13">
        <v>165</v>
      </c>
    </row>
    <row r="38" spans="2:17" x14ac:dyDescent="0.4">
      <c r="B38" s="17" t="s">
        <v>75</v>
      </c>
      <c r="C38" s="17"/>
      <c r="D38" s="17"/>
      <c r="E38" s="17"/>
      <c r="F38" s="17"/>
      <c r="G38" s="17"/>
      <c r="H38" s="17"/>
      <c r="I38" s="17"/>
      <c r="J38" s="17"/>
      <c r="K38" s="17"/>
      <c r="L38" s="17"/>
      <c r="M38" s="17"/>
      <c r="N38" s="17"/>
      <c r="P38" s="13" t="s">
        <v>114</v>
      </c>
      <c r="Q38" s="13">
        <v>150</v>
      </c>
    </row>
    <row r="39" spans="2:17" x14ac:dyDescent="0.4">
      <c r="P39" s="13" t="s">
        <v>13</v>
      </c>
      <c r="Q39" s="13">
        <v>130</v>
      </c>
    </row>
    <row r="40" spans="2:17" x14ac:dyDescent="0.4">
      <c r="P40" s="13" t="s">
        <v>92</v>
      </c>
      <c r="Q40" s="13">
        <v>97</v>
      </c>
    </row>
    <row r="41" spans="2:17" x14ac:dyDescent="0.4">
      <c r="P41" s="13" t="s">
        <v>25</v>
      </c>
      <c r="Q41" s="13">
        <v>87</v>
      </c>
    </row>
    <row r="42" spans="2:17" x14ac:dyDescent="0.4">
      <c r="P42" s="13" t="s">
        <v>105</v>
      </c>
      <c r="Q42" s="13">
        <v>50</v>
      </c>
    </row>
    <row r="43" spans="2:17" x14ac:dyDescent="0.4">
      <c r="P43" s="13" t="s">
        <v>104</v>
      </c>
      <c r="Q43" s="13">
        <v>50</v>
      </c>
    </row>
    <row r="44" spans="2:17" x14ac:dyDescent="0.4">
      <c r="P44" s="13" t="s">
        <v>117</v>
      </c>
      <c r="Q44" s="13">
        <v>50</v>
      </c>
    </row>
    <row r="45" spans="2:17" x14ac:dyDescent="0.4">
      <c r="P45" s="13" t="s">
        <v>115</v>
      </c>
      <c r="Q45" s="13">
        <v>24</v>
      </c>
    </row>
    <row r="46" spans="2:17" x14ac:dyDescent="0.4">
      <c r="P46" s="13" t="s">
        <v>35</v>
      </c>
      <c r="Q46" s="13">
        <v>21</v>
      </c>
    </row>
    <row r="47" spans="2:17" x14ac:dyDescent="0.4">
      <c r="P47" s="13" t="s">
        <v>24</v>
      </c>
      <c r="Q47" s="13">
        <v>2</v>
      </c>
    </row>
    <row r="48" spans="2:17" x14ac:dyDescent="0.4">
      <c r="P48" s="13" t="s">
        <v>112</v>
      </c>
      <c r="Q48" s="13">
        <v>1</v>
      </c>
    </row>
  </sheetData>
  <sheetProtection algorithmName="SHA-512" hashValue="LPdGx0ZdllmJpnN3nQYm43YnIRgTjvzZUwVpeOeIBJ5lC8eymwOfQnBfxDOglPd1Tn2KdUTfOUKp5j5aazx5EQ==" saltValue="ejcgo8geU7h5Nb9icNkxiQ==" spinCount="100000" sheet="1" selectLockedCells="1"/>
  <mergeCells count="11">
    <mergeCell ref="D8:E8"/>
    <mergeCell ref="F8:I8"/>
    <mergeCell ref="D9:E9"/>
    <mergeCell ref="F9:I9"/>
    <mergeCell ref="D14:E14"/>
    <mergeCell ref="F14:I14"/>
    <mergeCell ref="D15:E15"/>
    <mergeCell ref="F15:I15"/>
    <mergeCell ref="B22:C23"/>
    <mergeCell ref="D22:N22"/>
    <mergeCell ref="B24:B32"/>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CF6AC-B11C-4F15-ADE7-73A7A98C4E19}">
  <dimension ref="A1:U72"/>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7" width="9" style="13"/>
    <col min="18" max="16384" width="9" style="1"/>
  </cols>
  <sheetData>
    <row r="1" spans="1:21" ht="8.25" customHeight="1" x14ac:dyDescent="0.4">
      <c r="P1" s="13" t="s">
        <v>39</v>
      </c>
      <c r="Q1" s="13">
        <v>4620430</v>
      </c>
    </row>
    <row r="2" spans="1:21" ht="26.25" x14ac:dyDescent="0.4">
      <c r="B2" s="11" t="s">
        <v>78</v>
      </c>
      <c r="P2" s="13" t="s">
        <v>289</v>
      </c>
      <c r="Q2" s="13">
        <v>1087665</v>
      </c>
    </row>
    <row r="3" spans="1:21" x14ac:dyDescent="0.4">
      <c r="B3" s="2"/>
      <c r="P3" s="13" t="s">
        <v>180</v>
      </c>
      <c r="Q3" s="13">
        <v>744847</v>
      </c>
    </row>
    <row r="4" spans="1:21" x14ac:dyDescent="0.4">
      <c r="B4" s="3" t="s">
        <v>32</v>
      </c>
      <c r="P4" s="13" t="s">
        <v>218</v>
      </c>
      <c r="Q4" s="13">
        <v>711030</v>
      </c>
    </row>
    <row r="5" spans="1:21" ht="20.25" customHeight="1" thickBot="1" x14ac:dyDescent="0.45">
      <c r="C5" s="4" t="s">
        <v>9</v>
      </c>
      <c r="I5" s="6" t="s">
        <v>360</v>
      </c>
      <c r="J5" s="49" t="s">
        <v>81</v>
      </c>
      <c r="P5" s="13" t="s">
        <v>346</v>
      </c>
      <c r="Q5" s="13">
        <v>345307</v>
      </c>
    </row>
    <row r="6" spans="1:21" ht="20.25" thickTop="1" thickBot="1" x14ac:dyDescent="0.45">
      <c r="C6" s="5"/>
      <c r="I6" s="6" t="s">
        <v>40</v>
      </c>
      <c r="P6" s="13" t="s">
        <v>352</v>
      </c>
      <c r="Q6" s="13">
        <v>242325</v>
      </c>
    </row>
    <row r="7" spans="1:21" ht="7.5" customHeight="1" thickTop="1" x14ac:dyDescent="0.4">
      <c r="C7" s="7"/>
      <c r="E7" s="1"/>
      <c r="F7" s="37"/>
      <c r="G7" s="37"/>
      <c r="H7" s="37"/>
      <c r="I7" s="37"/>
      <c r="P7" s="13" t="s">
        <v>189</v>
      </c>
      <c r="Q7" s="13">
        <v>152373</v>
      </c>
    </row>
    <row r="8" spans="1:21" x14ac:dyDescent="0.4">
      <c r="B8" s="6"/>
      <c r="C8" s="8" t="s">
        <v>133</v>
      </c>
      <c r="D8" s="52" t="s">
        <v>2</v>
      </c>
      <c r="E8" s="53"/>
      <c r="F8" s="52" t="s">
        <v>322</v>
      </c>
      <c r="G8" s="54"/>
      <c r="H8" s="54"/>
      <c r="I8" s="53"/>
      <c r="J8" s="38"/>
      <c r="K8" s="14" t="s">
        <v>1</v>
      </c>
      <c r="L8" s="14" t="s">
        <v>3</v>
      </c>
      <c r="M8" s="14" t="s">
        <v>4</v>
      </c>
      <c r="N8" s="14" t="s">
        <v>5</v>
      </c>
      <c r="O8" s="12"/>
      <c r="P8" s="13" t="s">
        <v>220</v>
      </c>
      <c r="Q8" s="13">
        <v>92504</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312</v>
      </c>
      <c r="Q9" s="13">
        <v>82242</v>
      </c>
    </row>
    <row r="10" spans="1:21" x14ac:dyDescent="0.4">
      <c r="C10" s="6"/>
      <c r="F10" s="1"/>
      <c r="J10" s="12"/>
      <c r="K10" s="43"/>
      <c r="L10" s="43"/>
      <c r="M10" s="44">
        <v>0</v>
      </c>
      <c r="N10" s="43"/>
      <c r="O10" s="12"/>
      <c r="P10" s="13" t="s">
        <v>227</v>
      </c>
      <c r="Q10" s="13">
        <v>75833</v>
      </c>
    </row>
    <row r="11" spans="1:21" s="15" customFormat="1" x14ac:dyDescent="0.4">
      <c r="A11" s="1"/>
      <c r="B11" s="1"/>
      <c r="C11" s="1"/>
      <c r="D11" s="1"/>
      <c r="F11" s="1" t="s">
        <v>8</v>
      </c>
      <c r="J11" s="12"/>
      <c r="K11" s="43"/>
      <c r="L11" s="43"/>
      <c r="M11" s="44" t="e">
        <f>M10+M9</f>
        <v>#N/A</v>
      </c>
      <c r="N11" s="43"/>
      <c r="O11" s="12"/>
      <c r="P11" s="13" t="s">
        <v>317</v>
      </c>
      <c r="Q11" s="13">
        <v>73110</v>
      </c>
      <c r="R11" s="1"/>
      <c r="S11" s="1"/>
      <c r="T11" s="1"/>
      <c r="U11" s="1"/>
    </row>
    <row r="12" spans="1:21" s="15" customFormat="1" x14ac:dyDescent="0.4">
      <c r="A12" s="1"/>
      <c r="B12" s="1"/>
      <c r="C12" s="1"/>
      <c r="D12" s="1"/>
      <c r="F12" s="1" t="s">
        <v>135</v>
      </c>
      <c r="J12" s="12"/>
      <c r="K12" s="43"/>
      <c r="L12" s="43"/>
      <c r="M12" s="44"/>
      <c r="N12" s="43"/>
      <c r="O12" s="12"/>
      <c r="P12" s="13" t="s">
        <v>265</v>
      </c>
      <c r="Q12" s="13">
        <v>72734</v>
      </c>
      <c r="R12" s="1"/>
      <c r="S12" s="1"/>
      <c r="T12" s="1"/>
      <c r="U12" s="1"/>
    </row>
    <row r="13" spans="1:21" s="15" customFormat="1" x14ac:dyDescent="0.4">
      <c r="A13" s="1"/>
      <c r="B13" s="1"/>
      <c r="C13" s="1"/>
      <c r="D13" s="1"/>
      <c r="F13" s="1"/>
      <c r="J13" s="12"/>
      <c r="K13" s="43"/>
      <c r="L13" s="43"/>
      <c r="M13" s="44"/>
      <c r="N13" s="43"/>
      <c r="O13" s="12"/>
      <c r="P13" s="13" t="s">
        <v>343</v>
      </c>
      <c r="Q13" s="13">
        <v>67464</v>
      </c>
      <c r="R13" s="1"/>
      <c r="S13" s="1"/>
      <c r="T13" s="1"/>
      <c r="U13" s="1"/>
    </row>
    <row r="14" spans="1:21" s="15" customFormat="1" x14ac:dyDescent="0.4">
      <c r="A14" s="1"/>
      <c r="B14" s="3" t="s">
        <v>134</v>
      </c>
      <c r="C14" s="1"/>
      <c r="D14" s="1"/>
      <c r="J14" s="12"/>
      <c r="K14" s="12"/>
      <c r="L14" s="12"/>
      <c r="M14" s="12"/>
      <c r="N14" s="12"/>
      <c r="O14" s="12"/>
      <c r="P14" s="13" t="s">
        <v>167</v>
      </c>
      <c r="Q14" s="13">
        <v>64794</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342</v>
      </c>
      <c r="Q15" s="13">
        <v>60977</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10</v>
      </c>
      <c r="Q16" s="13">
        <v>59886</v>
      </c>
      <c r="R16" s="1"/>
      <c r="S16" s="1"/>
      <c r="T16" s="1"/>
      <c r="U16" s="1"/>
    </row>
    <row r="17" spans="1:21" s="15" customFormat="1" ht="19.5" thickTop="1" x14ac:dyDescent="0.4">
      <c r="A17" s="1"/>
      <c r="B17" s="1"/>
      <c r="C17" s="10" t="s">
        <v>30</v>
      </c>
      <c r="D17" s="1"/>
      <c r="F17" s="1"/>
      <c r="J17" s="12"/>
      <c r="K17" s="43"/>
      <c r="L17" s="43"/>
      <c r="M17" s="44">
        <v>0</v>
      </c>
      <c r="N17" s="43"/>
      <c r="O17" s="12"/>
      <c r="P17" s="13" t="s">
        <v>228</v>
      </c>
      <c r="Q17" s="13">
        <v>59292</v>
      </c>
      <c r="R17" s="1"/>
      <c r="S17" s="1"/>
      <c r="T17" s="1"/>
      <c r="U17" s="1"/>
    </row>
    <row r="18" spans="1:21" s="15" customFormat="1" x14ac:dyDescent="0.4">
      <c r="A18" s="1"/>
      <c r="B18" s="1"/>
      <c r="C18" s="1"/>
      <c r="D18" s="1"/>
      <c r="F18" s="1" t="s">
        <v>8</v>
      </c>
      <c r="J18" s="12"/>
      <c r="K18" s="43"/>
      <c r="L18" s="43"/>
      <c r="M18" s="44">
        <f>M17+M16</f>
        <v>44756.250000000007</v>
      </c>
      <c r="N18" s="43"/>
      <c r="O18" s="12"/>
      <c r="P18" s="13" t="s">
        <v>321</v>
      </c>
      <c r="Q18" s="13">
        <v>55429</v>
      </c>
      <c r="R18" s="1"/>
      <c r="S18" s="1"/>
      <c r="T18" s="1"/>
      <c r="U18" s="1"/>
    </row>
    <row r="19" spans="1:21" s="15" customFormat="1" x14ac:dyDescent="0.4">
      <c r="A19" s="1"/>
      <c r="B19" s="1"/>
      <c r="C19" s="1"/>
      <c r="D19" s="1"/>
      <c r="J19" s="12"/>
      <c r="K19" s="12"/>
      <c r="L19" s="12"/>
      <c r="M19" s="12"/>
      <c r="N19" s="12"/>
      <c r="O19" s="12"/>
      <c r="P19" s="13" t="s">
        <v>187</v>
      </c>
      <c r="Q19" s="13">
        <v>53401</v>
      </c>
      <c r="R19" s="1"/>
      <c r="S19" s="1"/>
      <c r="T19" s="1"/>
      <c r="U19" s="1"/>
    </row>
    <row r="20" spans="1:21" s="15" customFormat="1" x14ac:dyDescent="0.4">
      <c r="A20" s="1"/>
      <c r="B20" s="1"/>
      <c r="C20" s="1"/>
      <c r="D20" s="1"/>
      <c r="J20" s="1"/>
      <c r="K20" s="1"/>
      <c r="L20" s="1"/>
      <c r="M20" s="1"/>
      <c r="N20" s="1"/>
      <c r="O20" s="1"/>
      <c r="P20" s="13" t="s">
        <v>201</v>
      </c>
      <c r="Q20" s="13">
        <v>52571</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202</v>
      </c>
      <c r="Q21" s="13">
        <v>38693</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340</v>
      </c>
      <c r="Q22" s="13">
        <v>37126</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295</v>
      </c>
      <c r="Q23" s="13">
        <v>35629</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216</v>
      </c>
      <c r="Q24" s="13">
        <v>33619</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84</v>
      </c>
      <c r="Q25" s="13">
        <v>31624</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20</v>
      </c>
      <c r="Q26" s="13">
        <v>24709</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349</v>
      </c>
      <c r="Q27" s="13">
        <v>24276</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208</v>
      </c>
      <c r="Q28" s="13">
        <v>21774</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333</v>
      </c>
      <c r="Q29" s="13">
        <v>21463</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257</v>
      </c>
      <c r="Q30" s="13">
        <v>17222</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350</v>
      </c>
      <c r="Q31" s="13">
        <v>16400</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200</v>
      </c>
      <c r="Q32" s="13">
        <v>15258</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348</v>
      </c>
      <c r="Q33" s="13">
        <v>12293</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334</v>
      </c>
      <c r="Q34" s="13">
        <v>10720</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107</v>
      </c>
      <c r="Q35" s="13">
        <v>10691</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163</v>
      </c>
      <c r="Q36" s="13">
        <v>8271</v>
      </c>
      <c r="R36" s="1"/>
      <c r="S36" s="1"/>
      <c r="T36" s="1"/>
      <c r="U36" s="1"/>
    </row>
    <row r="37" spans="1:21" s="15" customFormat="1" x14ac:dyDescent="0.4">
      <c r="A37" s="1"/>
      <c r="B37" s="17"/>
      <c r="C37" s="17"/>
      <c r="D37" s="17"/>
      <c r="E37" s="17"/>
      <c r="F37" s="17"/>
      <c r="G37" s="17"/>
      <c r="H37" s="17"/>
      <c r="I37" s="17"/>
      <c r="J37" s="17"/>
      <c r="K37" s="17"/>
      <c r="L37" s="17"/>
      <c r="M37" s="17"/>
      <c r="N37" s="17"/>
      <c r="O37" s="1"/>
      <c r="P37" s="13" t="s">
        <v>239</v>
      </c>
      <c r="Q37" s="13">
        <v>7572</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246</v>
      </c>
      <c r="Q38" s="13">
        <v>7318</v>
      </c>
      <c r="R38" s="1"/>
      <c r="S38" s="1"/>
      <c r="T38" s="1"/>
      <c r="U38" s="1"/>
    </row>
    <row r="39" spans="1:21" s="15" customFormat="1" x14ac:dyDescent="0.4">
      <c r="A39" s="1"/>
      <c r="B39" s="1"/>
      <c r="C39" s="1"/>
      <c r="D39" s="1"/>
      <c r="J39" s="1"/>
      <c r="K39" s="1"/>
      <c r="L39" s="1"/>
      <c r="M39" s="1"/>
      <c r="N39" s="1"/>
      <c r="O39" s="1"/>
      <c r="P39" s="13" t="s">
        <v>112</v>
      </c>
      <c r="Q39" s="13">
        <v>6794</v>
      </c>
      <c r="R39" s="1"/>
      <c r="S39" s="1"/>
      <c r="T39" s="1"/>
      <c r="U39" s="1"/>
    </row>
    <row r="40" spans="1:21" s="15" customFormat="1" x14ac:dyDescent="0.4">
      <c r="A40" s="1"/>
      <c r="B40" s="1"/>
      <c r="C40" s="1"/>
      <c r="D40" s="1"/>
      <c r="J40" s="1"/>
      <c r="K40" s="1"/>
      <c r="L40" s="1"/>
      <c r="M40" s="1"/>
      <c r="N40" s="1"/>
      <c r="O40" s="1"/>
      <c r="P40" s="13" t="s">
        <v>315</v>
      </c>
      <c r="Q40" s="13">
        <v>6322</v>
      </c>
      <c r="R40" s="1"/>
      <c r="S40" s="1"/>
      <c r="T40" s="1"/>
      <c r="U40" s="1"/>
    </row>
    <row r="41" spans="1:21" s="15" customFormat="1" x14ac:dyDescent="0.4">
      <c r="A41" s="1"/>
      <c r="B41" s="1"/>
      <c r="C41" s="1"/>
      <c r="D41" s="1"/>
      <c r="J41" s="1"/>
      <c r="K41" s="1"/>
      <c r="L41" s="1"/>
      <c r="M41" s="1"/>
      <c r="N41" s="1"/>
      <c r="O41" s="1"/>
      <c r="P41" s="13" t="s">
        <v>82</v>
      </c>
      <c r="Q41" s="13">
        <v>6157</v>
      </c>
      <c r="R41" s="1"/>
      <c r="S41" s="1"/>
      <c r="T41" s="1"/>
      <c r="U41" s="1"/>
    </row>
    <row r="42" spans="1:21" s="15" customFormat="1" x14ac:dyDescent="0.4">
      <c r="A42" s="1"/>
      <c r="B42" s="1"/>
      <c r="C42" s="1"/>
      <c r="D42" s="1"/>
      <c r="J42" s="1"/>
      <c r="K42" s="1"/>
      <c r="L42" s="1"/>
      <c r="M42" s="1"/>
      <c r="N42" s="1"/>
      <c r="O42" s="1"/>
      <c r="P42" s="13" t="s">
        <v>197</v>
      </c>
      <c r="Q42" s="13">
        <v>5949</v>
      </c>
      <c r="R42" s="1"/>
      <c r="S42" s="1"/>
      <c r="T42" s="1"/>
      <c r="U42" s="1"/>
    </row>
    <row r="43" spans="1:21" s="15" customFormat="1" x14ac:dyDescent="0.4">
      <c r="A43" s="1"/>
      <c r="B43" s="1"/>
      <c r="C43" s="1"/>
      <c r="D43" s="1"/>
      <c r="J43" s="1"/>
      <c r="K43" s="1"/>
      <c r="L43" s="1"/>
      <c r="M43" s="1"/>
      <c r="N43" s="1"/>
      <c r="O43" s="1"/>
      <c r="P43" s="13" t="s">
        <v>46</v>
      </c>
      <c r="Q43" s="13">
        <v>5840</v>
      </c>
      <c r="R43" s="1"/>
      <c r="S43" s="1"/>
      <c r="T43" s="1"/>
      <c r="U43" s="1"/>
    </row>
    <row r="44" spans="1:21" s="15" customFormat="1" x14ac:dyDescent="0.4">
      <c r="A44" s="1"/>
      <c r="B44" s="1"/>
      <c r="C44" s="1"/>
      <c r="D44" s="1"/>
      <c r="J44" s="1"/>
      <c r="K44" s="1"/>
      <c r="L44" s="1"/>
      <c r="M44" s="1"/>
      <c r="N44" s="1"/>
      <c r="O44" s="1"/>
      <c r="P44" s="13" t="s">
        <v>219</v>
      </c>
      <c r="Q44" s="13">
        <v>5635</v>
      </c>
      <c r="R44" s="1"/>
      <c r="S44" s="1"/>
      <c r="T44" s="1"/>
      <c r="U44" s="1"/>
    </row>
    <row r="45" spans="1:21" s="15" customFormat="1" x14ac:dyDescent="0.4">
      <c r="A45" s="1"/>
      <c r="B45" s="1"/>
      <c r="C45" s="1"/>
      <c r="D45" s="1"/>
      <c r="J45" s="1"/>
      <c r="K45" s="1"/>
      <c r="L45" s="1"/>
      <c r="M45" s="1"/>
      <c r="N45" s="1"/>
      <c r="O45" s="1"/>
      <c r="P45" s="13" t="s">
        <v>224</v>
      </c>
      <c r="Q45" s="13">
        <v>5420</v>
      </c>
      <c r="R45" s="1"/>
      <c r="S45" s="1"/>
      <c r="T45" s="1"/>
      <c r="U45" s="1"/>
    </row>
    <row r="46" spans="1:21" s="15" customFormat="1" x14ac:dyDescent="0.4">
      <c r="A46" s="1"/>
      <c r="B46" s="1"/>
      <c r="C46" s="1"/>
      <c r="D46" s="1"/>
      <c r="J46" s="1"/>
      <c r="K46" s="1"/>
      <c r="L46" s="1"/>
      <c r="M46" s="1"/>
      <c r="N46" s="1"/>
      <c r="O46" s="1"/>
      <c r="P46" s="13" t="s">
        <v>318</v>
      </c>
      <c r="Q46" s="13">
        <v>5213</v>
      </c>
      <c r="R46" s="1"/>
      <c r="S46" s="1"/>
      <c r="T46" s="1"/>
      <c r="U46" s="1"/>
    </row>
    <row r="47" spans="1:21" s="15" customFormat="1" x14ac:dyDescent="0.4">
      <c r="A47" s="1"/>
      <c r="B47" s="1"/>
      <c r="C47" s="1"/>
      <c r="D47" s="1"/>
      <c r="J47" s="1"/>
      <c r="K47" s="1"/>
      <c r="L47" s="1"/>
      <c r="M47" s="1"/>
      <c r="N47" s="1"/>
      <c r="O47" s="1"/>
      <c r="P47" s="13" t="s">
        <v>251</v>
      </c>
      <c r="Q47" s="13">
        <v>5191</v>
      </c>
      <c r="R47" s="1"/>
      <c r="S47" s="1"/>
      <c r="T47" s="1"/>
      <c r="U47" s="1"/>
    </row>
    <row r="48" spans="1:21" s="15" customFormat="1" x14ac:dyDescent="0.4">
      <c r="A48" s="1"/>
      <c r="B48" s="1"/>
      <c r="C48" s="1"/>
      <c r="D48" s="1"/>
      <c r="J48" s="1"/>
      <c r="K48" s="1"/>
      <c r="L48" s="1"/>
      <c r="M48" s="1"/>
      <c r="N48" s="1"/>
      <c r="O48" s="1"/>
      <c r="P48" s="13" t="s">
        <v>353</v>
      </c>
      <c r="Q48" s="13">
        <v>4704</v>
      </c>
      <c r="R48" s="1"/>
      <c r="S48" s="1"/>
      <c r="T48" s="1"/>
      <c r="U48" s="1"/>
    </row>
    <row r="49" spans="1:21" s="15" customFormat="1" x14ac:dyDescent="0.4">
      <c r="A49" s="1"/>
      <c r="B49" s="1"/>
      <c r="C49" s="1"/>
      <c r="D49" s="1"/>
      <c r="J49" s="1"/>
      <c r="K49" s="1"/>
      <c r="L49" s="1"/>
      <c r="M49" s="1"/>
      <c r="N49" s="1"/>
      <c r="O49" s="1"/>
      <c r="P49" s="13" t="s">
        <v>11</v>
      </c>
      <c r="Q49" s="13">
        <v>4121</v>
      </c>
      <c r="R49" s="1"/>
      <c r="S49" s="1"/>
      <c r="T49" s="1"/>
      <c r="U49" s="1"/>
    </row>
    <row r="50" spans="1:21" s="15" customFormat="1" x14ac:dyDescent="0.4">
      <c r="A50" s="1"/>
      <c r="B50" s="1"/>
      <c r="C50" s="1"/>
      <c r="D50" s="1"/>
      <c r="J50" s="1"/>
      <c r="K50" s="1"/>
      <c r="L50" s="1"/>
      <c r="M50" s="1"/>
      <c r="N50" s="1"/>
      <c r="O50" s="1"/>
      <c r="P50" s="13" t="s">
        <v>327</v>
      </c>
      <c r="Q50" s="13">
        <v>3560</v>
      </c>
      <c r="R50" s="1"/>
      <c r="S50" s="1"/>
      <c r="T50" s="1"/>
      <c r="U50" s="1"/>
    </row>
    <row r="51" spans="1:21" s="15" customFormat="1" x14ac:dyDescent="0.4">
      <c r="A51" s="1"/>
      <c r="B51" s="1"/>
      <c r="C51" s="1"/>
      <c r="D51" s="1"/>
      <c r="J51" s="1"/>
      <c r="K51" s="1"/>
      <c r="L51" s="1"/>
      <c r="M51" s="1"/>
      <c r="N51" s="1"/>
      <c r="O51" s="1"/>
      <c r="P51" s="13" t="s">
        <v>25</v>
      </c>
      <c r="Q51" s="13">
        <v>3220</v>
      </c>
      <c r="R51" s="1"/>
      <c r="S51" s="1"/>
      <c r="T51" s="1"/>
      <c r="U51" s="1"/>
    </row>
    <row r="52" spans="1:21" s="15" customFormat="1" x14ac:dyDescent="0.4">
      <c r="A52" s="1"/>
      <c r="B52" s="1"/>
      <c r="C52" s="1"/>
      <c r="D52" s="1"/>
      <c r="J52" s="1"/>
      <c r="K52" s="1"/>
      <c r="L52" s="1"/>
      <c r="M52" s="1"/>
      <c r="N52" s="1"/>
      <c r="O52" s="1"/>
      <c r="P52" s="13" t="s">
        <v>231</v>
      </c>
      <c r="Q52" s="13">
        <v>3170</v>
      </c>
      <c r="R52" s="1"/>
      <c r="S52" s="1"/>
      <c r="T52" s="1"/>
      <c r="U52" s="1"/>
    </row>
    <row r="53" spans="1:21" x14ac:dyDescent="0.4">
      <c r="P53" s="13" t="s">
        <v>347</v>
      </c>
      <c r="Q53" s="13">
        <v>2685</v>
      </c>
    </row>
    <row r="54" spans="1:21" x14ac:dyDescent="0.4">
      <c r="P54" s="13" t="s">
        <v>331</v>
      </c>
      <c r="Q54" s="13">
        <v>2640</v>
      </c>
    </row>
    <row r="55" spans="1:21" x14ac:dyDescent="0.4">
      <c r="P55" s="13" t="s">
        <v>153</v>
      </c>
      <c r="Q55" s="13">
        <v>2500</v>
      </c>
    </row>
    <row r="56" spans="1:21" x14ac:dyDescent="0.4">
      <c r="P56" s="13" t="s">
        <v>225</v>
      </c>
      <c r="Q56" s="13">
        <v>2329</v>
      </c>
    </row>
    <row r="57" spans="1:21" x14ac:dyDescent="0.4">
      <c r="P57" s="13" t="s">
        <v>184</v>
      </c>
      <c r="Q57" s="13">
        <v>1888</v>
      </c>
    </row>
    <row r="58" spans="1:21" x14ac:dyDescent="0.4">
      <c r="P58" s="13" t="s">
        <v>165</v>
      </c>
      <c r="Q58" s="13">
        <v>1413</v>
      </c>
    </row>
    <row r="59" spans="1:21" x14ac:dyDescent="0.4">
      <c r="P59" s="13" t="s">
        <v>308</v>
      </c>
      <c r="Q59" s="13">
        <v>1386</v>
      </c>
    </row>
    <row r="60" spans="1:21" x14ac:dyDescent="0.4">
      <c r="P60" s="13" t="s">
        <v>301</v>
      </c>
      <c r="Q60" s="13">
        <v>1060</v>
      </c>
    </row>
    <row r="61" spans="1:21" x14ac:dyDescent="0.4">
      <c r="P61" s="13" t="s">
        <v>247</v>
      </c>
      <c r="Q61" s="13">
        <v>994</v>
      </c>
    </row>
    <row r="62" spans="1:21" x14ac:dyDescent="0.4">
      <c r="P62" s="13" t="s">
        <v>330</v>
      </c>
      <c r="Q62" s="13">
        <v>902</v>
      </c>
    </row>
    <row r="63" spans="1:21" x14ac:dyDescent="0.4">
      <c r="P63" s="13" t="s">
        <v>354</v>
      </c>
      <c r="Q63" s="13">
        <v>652</v>
      </c>
    </row>
    <row r="64" spans="1:21" x14ac:dyDescent="0.4">
      <c r="P64" s="13" t="s">
        <v>97</v>
      </c>
      <c r="Q64" s="13">
        <v>600</v>
      </c>
    </row>
    <row r="65" spans="16:17" x14ac:dyDescent="0.4">
      <c r="P65" s="13" t="s">
        <v>102</v>
      </c>
      <c r="Q65" s="13">
        <v>500</v>
      </c>
    </row>
    <row r="66" spans="16:17" x14ac:dyDescent="0.4">
      <c r="P66" s="13" t="s">
        <v>209</v>
      </c>
      <c r="Q66" s="13">
        <v>492</v>
      </c>
    </row>
    <row r="67" spans="16:17" x14ac:dyDescent="0.4">
      <c r="P67" s="13" t="s">
        <v>176</v>
      </c>
      <c r="Q67" s="13">
        <v>200</v>
      </c>
    </row>
    <row r="68" spans="16:17" x14ac:dyDescent="0.4">
      <c r="P68" s="13" t="s">
        <v>253</v>
      </c>
      <c r="Q68" s="13">
        <v>171</v>
      </c>
    </row>
    <row r="69" spans="16:17" x14ac:dyDescent="0.4">
      <c r="P69" s="13" t="s">
        <v>151</v>
      </c>
      <c r="Q69" s="13">
        <v>100</v>
      </c>
    </row>
    <row r="70" spans="16:17" x14ac:dyDescent="0.4">
      <c r="P70" s="13" t="s">
        <v>355</v>
      </c>
      <c r="Q70" s="13">
        <v>100</v>
      </c>
    </row>
    <row r="71" spans="16:17" x14ac:dyDescent="0.4">
      <c r="P71" s="13" t="s">
        <v>226</v>
      </c>
      <c r="Q71" s="13">
        <v>70</v>
      </c>
    </row>
    <row r="72" spans="16:17" x14ac:dyDescent="0.4">
      <c r="P72" s="13" t="s">
        <v>168</v>
      </c>
      <c r="Q72" s="13">
        <v>10</v>
      </c>
    </row>
  </sheetData>
  <sheetProtection algorithmName="SHA-512" hashValue="D49L2ZK5ipXev2oBt8xq2Pti0akT3H0yEEOaDlMzRsc9hp/O1Z1K9ShMle0CffCOBo7HHeHE8+Sfhb7ErN0UIA==" saltValue="V2Pkxr6t5GZMaBTwLG03FA=="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426B4-6DA5-4592-AB69-BF839808C235}">
  <dimension ref="B1:R40"/>
  <sheetViews>
    <sheetView zoomScale="90" zoomScaleNormal="90" workbookViewId="0">
      <selection activeCell="C15" sqref="C15"/>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7" width="9" style="13"/>
    <col min="18" max="18" width="9" style="15"/>
    <col min="19" max="16384" width="9" style="1"/>
  </cols>
  <sheetData>
    <row r="1" spans="2:17" ht="8.25" customHeight="1" x14ac:dyDescent="0.4">
      <c r="P1" s="13" t="s">
        <v>39</v>
      </c>
      <c r="Q1" s="13">
        <v>2239794</v>
      </c>
    </row>
    <row r="2" spans="2:17" ht="26.25" x14ac:dyDescent="0.4">
      <c r="B2" s="11" t="s">
        <v>78</v>
      </c>
      <c r="P2" s="13" t="s">
        <v>42</v>
      </c>
      <c r="Q2" s="13">
        <v>477014</v>
      </c>
    </row>
    <row r="3" spans="2:17" x14ac:dyDescent="0.4">
      <c r="B3" s="2"/>
      <c r="P3" s="13" t="s">
        <v>25</v>
      </c>
      <c r="Q3" s="13">
        <v>273117</v>
      </c>
    </row>
    <row r="4" spans="2:17" x14ac:dyDescent="0.4">
      <c r="B4" s="3" t="s">
        <v>32</v>
      </c>
      <c r="P4" s="13" t="s">
        <v>29</v>
      </c>
      <c r="Q4" s="13">
        <v>268882</v>
      </c>
    </row>
    <row r="5" spans="2:17" ht="20.25" customHeight="1" thickBot="1" x14ac:dyDescent="0.45">
      <c r="C5" s="4" t="s">
        <v>9</v>
      </c>
      <c r="I5" s="6" t="s">
        <v>106</v>
      </c>
      <c r="J5" s="49" t="s">
        <v>81</v>
      </c>
      <c r="P5" s="13" t="s">
        <v>82</v>
      </c>
      <c r="Q5" s="13">
        <v>220874</v>
      </c>
    </row>
    <row r="6" spans="2:17" ht="20.25" thickTop="1" thickBot="1" x14ac:dyDescent="0.45">
      <c r="C6" s="5"/>
      <c r="I6" s="6" t="s">
        <v>40</v>
      </c>
      <c r="P6" s="13" t="s">
        <v>10</v>
      </c>
      <c r="Q6" s="13">
        <v>179780</v>
      </c>
    </row>
    <row r="7" spans="2:17" ht="7.5" customHeight="1" thickTop="1" x14ac:dyDescent="0.4">
      <c r="C7" s="7"/>
      <c r="E7" s="1"/>
      <c r="F7" s="37"/>
      <c r="G7" s="37"/>
      <c r="H7" s="37"/>
      <c r="I7" s="37"/>
      <c r="P7" s="13" t="s">
        <v>18</v>
      </c>
      <c r="Q7" s="13">
        <v>177719</v>
      </c>
    </row>
    <row r="8" spans="2:17" x14ac:dyDescent="0.4">
      <c r="C8" s="8" t="s">
        <v>0</v>
      </c>
      <c r="D8" s="52" t="s">
        <v>2</v>
      </c>
      <c r="E8" s="53"/>
      <c r="F8" s="52" t="s">
        <v>6</v>
      </c>
      <c r="G8" s="54"/>
      <c r="H8" s="54"/>
      <c r="I8" s="53"/>
      <c r="J8" s="38"/>
      <c r="K8" s="14" t="s">
        <v>1</v>
      </c>
      <c r="L8" s="14" t="s">
        <v>3</v>
      </c>
      <c r="M8" s="14" t="s">
        <v>4</v>
      </c>
      <c r="N8" s="14" t="s">
        <v>5</v>
      </c>
      <c r="O8" s="12"/>
      <c r="P8" s="13" t="s">
        <v>84</v>
      </c>
      <c r="Q8" s="13">
        <v>140305</v>
      </c>
    </row>
    <row r="9" spans="2:17" x14ac:dyDescent="0.4">
      <c r="C9" s="46" t="e">
        <f>VLOOKUP(C6,P1:Q1002,2,FALSE)</f>
        <v>#N/A</v>
      </c>
      <c r="D9" s="55" t="e">
        <f>IF(K9&gt;=2000001,"SSS",IF(K9&gt;=1000001,"SS",IF(K9&gt;=500001,"S",IF(K9&gt;=300001,"AA",IF(K9&gt;=150001,"A",IF(K9&gt;=100001,"B",IF(K9&gt;=50001,"C",IF(K9&gt;=25001,"D",IF(K9&gt;=0,"E")))))))))</f>
        <v>#N/A</v>
      </c>
      <c r="E9" s="56"/>
      <c r="F9" s="57" t="e">
        <f>M9-N9</f>
        <v>#N/A</v>
      </c>
      <c r="G9" s="58"/>
      <c r="H9" s="58"/>
      <c r="I9" s="59"/>
      <c r="J9" s="12"/>
      <c r="K9" s="39" t="e">
        <f>C9*0.7*0.5*1.1</f>
        <v>#N/A</v>
      </c>
      <c r="L9" s="40" t="e">
        <f>IF(D9="SSS","0.875",IF(D9="SS","0.850",IF(D9="S","0.825",IF(D9="AA","0.800",IF(D9="A","0.775",IF(D9="B","0.750",IF(D9="C","0.725",IF(D9="D","0.700",IF(D9="E","0.675")))))))))</f>
        <v>#N/A</v>
      </c>
      <c r="M9" s="41" t="e">
        <f>K9*L9</f>
        <v>#N/A</v>
      </c>
      <c r="N9" s="42" t="e">
        <f>IF(M9&gt;=30000,"\165",IF(M9&gt;=0,"\165"))</f>
        <v>#N/A</v>
      </c>
      <c r="O9" s="12"/>
      <c r="P9" s="13" t="s">
        <v>87</v>
      </c>
      <c r="Q9" s="13">
        <v>80922</v>
      </c>
    </row>
    <row r="10" spans="2:17" x14ac:dyDescent="0.4">
      <c r="C10" s="6"/>
      <c r="F10" s="1" t="s">
        <v>7</v>
      </c>
      <c r="J10" s="12"/>
      <c r="K10" s="43"/>
      <c r="L10" s="43"/>
      <c r="M10" s="44">
        <v>0</v>
      </c>
      <c r="N10" s="43"/>
      <c r="O10" s="12"/>
      <c r="P10" s="13" t="s">
        <v>86</v>
      </c>
      <c r="Q10" s="13">
        <v>80599</v>
      </c>
    </row>
    <row r="11" spans="2:17" x14ac:dyDescent="0.4">
      <c r="F11" s="1" t="s">
        <v>8</v>
      </c>
      <c r="J11" s="12"/>
      <c r="K11" s="43"/>
      <c r="L11" s="43"/>
      <c r="M11" s="44" t="e">
        <f>M10+M9</f>
        <v>#N/A</v>
      </c>
      <c r="N11" s="43"/>
      <c r="O11" s="12"/>
      <c r="P11" s="13" t="s">
        <v>100</v>
      </c>
      <c r="Q11" s="13">
        <v>67478</v>
      </c>
    </row>
    <row r="12" spans="2:17" x14ac:dyDescent="0.4">
      <c r="J12" s="12"/>
      <c r="K12" s="12"/>
      <c r="L12" s="12"/>
      <c r="M12" s="12"/>
      <c r="N12" s="12"/>
      <c r="O12" s="12"/>
      <c r="P12" s="13" t="s">
        <v>11</v>
      </c>
      <c r="Q12" s="13">
        <v>54448</v>
      </c>
    </row>
    <row r="13" spans="2:17" x14ac:dyDescent="0.4">
      <c r="B13" s="3" t="s">
        <v>31</v>
      </c>
      <c r="J13" s="12"/>
      <c r="K13" s="12"/>
      <c r="L13" s="12"/>
      <c r="M13" s="12"/>
      <c r="N13" s="12"/>
      <c r="O13" s="12"/>
      <c r="P13" s="13" t="s">
        <v>27</v>
      </c>
      <c r="Q13" s="13">
        <v>33416</v>
      </c>
    </row>
    <row r="14" spans="2:17" ht="19.5" thickBot="1" x14ac:dyDescent="0.45">
      <c r="C14" s="36" t="s">
        <v>0</v>
      </c>
      <c r="D14" s="60" t="s">
        <v>2</v>
      </c>
      <c r="E14" s="61"/>
      <c r="F14" s="60" t="s">
        <v>6</v>
      </c>
      <c r="G14" s="62"/>
      <c r="H14" s="62"/>
      <c r="I14" s="61"/>
      <c r="J14" s="12"/>
      <c r="K14" s="14" t="s">
        <v>1</v>
      </c>
      <c r="L14" s="14" t="s">
        <v>3</v>
      </c>
      <c r="M14" s="14" t="s">
        <v>4</v>
      </c>
      <c r="N14" s="14" t="s">
        <v>5</v>
      </c>
      <c r="O14" s="12"/>
      <c r="P14" s="13" t="s">
        <v>34</v>
      </c>
      <c r="Q14" s="13">
        <v>33196</v>
      </c>
    </row>
    <row r="15" spans="2:17" ht="20.25" thickTop="1" thickBot="1" x14ac:dyDescent="0.45">
      <c r="B15" s="9"/>
      <c r="C15" s="45" t="s">
        <v>41</v>
      </c>
      <c r="D15" s="63" t="str">
        <f>IF(K15&gt;=2000001,"SSS",IF(K15&gt;=1000001,"SS",IF(K15&gt;=500001,"S",IF(K15&gt;=300001,"AA",IF(K15&gt;=150001,"A",IF(K15&gt;=100001,"B",IF(K15&gt;=50001,"C",IF(K15&gt;=25001,"D",IF(K15&gt;=0,"E")))))))))</f>
        <v>C</v>
      </c>
      <c r="E15" s="56"/>
      <c r="F15" s="57">
        <f>M15-N15</f>
        <v>41703.750000000007</v>
      </c>
      <c r="G15" s="58"/>
      <c r="H15" s="58"/>
      <c r="I15" s="59"/>
      <c r="J15" s="12"/>
      <c r="K15" s="39">
        <f>C15*0.7*0.5*1.1</f>
        <v>57750.000000000007</v>
      </c>
      <c r="L15" s="40" t="str">
        <f>IF(D15="SSS","0.875",IF(D15="SS","0.850",IF(D15="S","0.825",IF(D15="AA","0.800",IF(D15="A","0.775",IF(D15="B","0.750",IF(D15="C","0.725",IF(D15="D","0.700",IF(D15="E","0.675")))))))))</f>
        <v>0.725</v>
      </c>
      <c r="M15" s="41">
        <f>K15*L15</f>
        <v>41868.750000000007</v>
      </c>
      <c r="N15" s="42" t="str">
        <f>IF(M15&gt;=30000,"\165",IF(M15&gt;=0,"\165"))</f>
        <v>\165</v>
      </c>
      <c r="O15" s="12"/>
      <c r="P15" s="13" t="s">
        <v>95</v>
      </c>
      <c r="Q15" s="13">
        <v>32335</v>
      </c>
    </row>
    <row r="16" spans="2:17" ht="19.5" thickTop="1" x14ac:dyDescent="0.4">
      <c r="C16" s="10" t="s">
        <v>30</v>
      </c>
      <c r="F16" s="1" t="s">
        <v>7</v>
      </c>
      <c r="J16" s="12"/>
      <c r="K16" s="43"/>
      <c r="L16" s="43"/>
      <c r="M16" s="44">
        <v>0</v>
      </c>
      <c r="N16" s="43"/>
      <c r="O16" s="12"/>
      <c r="P16" s="13" t="s">
        <v>43</v>
      </c>
      <c r="Q16" s="13">
        <v>30775</v>
      </c>
    </row>
    <row r="17" spans="2:17" x14ac:dyDescent="0.4">
      <c r="F17" s="1" t="s">
        <v>8</v>
      </c>
      <c r="J17" s="12"/>
      <c r="K17" s="43"/>
      <c r="L17" s="43"/>
      <c r="M17" s="44">
        <f>M16+M15</f>
        <v>41868.750000000007</v>
      </c>
      <c r="N17" s="43"/>
      <c r="O17" s="12"/>
      <c r="P17" s="13" t="s">
        <v>16</v>
      </c>
      <c r="Q17" s="13">
        <v>28705</v>
      </c>
    </row>
    <row r="18" spans="2:17" x14ac:dyDescent="0.4">
      <c r="J18" s="12"/>
      <c r="K18" s="12"/>
      <c r="L18" s="12"/>
      <c r="M18" s="12"/>
      <c r="N18" s="12"/>
      <c r="O18" s="12"/>
      <c r="P18" s="13" t="s">
        <v>19</v>
      </c>
      <c r="Q18" s="13">
        <v>17234</v>
      </c>
    </row>
    <row r="19" spans="2:17" x14ac:dyDescent="0.4">
      <c r="P19" s="13" t="s">
        <v>15</v>
      </c>
      <c r="Q19" s="13">
        <v>8311</v>
      </c>
    </row>
    <row r="20" spans="2:17" ht="25.5" x14ac:dyDescent="0.4">
      <c r="B20" s="16" t="s">
        <v>51</v>
      </c>
      <c r="C20" s="17"/>
      <c r="D20" s="17"/>
      <c r="E20" s="17"/>
      <c r="F20" s="17"/>
      <c r="G20" s="17"/>
      <c r="H20" s="17"/>
      <c r="I20" s="17"/>
      <c r="J20" s="17"/>
      <c r="K20" s="17"/>
      <c r="L20" s="17"/>
      <c r="M20" s="17"/>
      <c r="N20" s="17"/>
      <c r="P20" s="13" t="s">
        <v>20</v>
      </c>
      <c r="Q20" s="13">
        <v>5588</v>
      </c>
    </row>
    <row r="21" spans="2:17" ht="12" customHeight="1" thickBot="1" x14ac:dyDescent="0.45">
      <c r="B21" s="17"/>
      <c r="C21" s="17"/>
      <c r="D21" s="17"/>
      <c r="E21" s="17"/>
      <c r="F21" s="17"/>
      <c r="G21" s="17"/>
      <c r="H21" s="17"/>
      <c r="I21" s="17"/>
      <c r="J21" s="17"/>
      <c r="K21" s="17"/>
      <c r="L21" s="17"/>
      <c r="M21" s="17"/>
      <c r="N21" s="17"/>
      <c r="P21" s="13" t="s">
        <v>102</v>
      </c>
      <c r="Q21" s="13">
        <v>5443</v>
      </c>
    </row>
    <row r="22" spans="2:17" x14ac:dyDescent="0.4">
      <c r="B22" s="64"/>
      <c r="C22" s="65"/>
      <c r="D22" s="68" t="s">
        <v>52</v>
      </c>
      <c r="E22" s="69"/>
      <c r="F22" s="69"/>
      <c r="G22" s="69"/>
      <c r="H22" s="69"/>
      <c r="I22" s="69"/>
      <c r="J22" s="69"/>
      <c r="K22" s="69"/>
      <c r="L22" s="69"/>
      <c r="M22" s="69"/>
      <c r="N22" s="70"/>
      <c r="P22" s="13" t="s">
        <v>23</v>
      </c>
      <c r="Q22" s="13">
        <v>5418</v>
      </c>
    </row>
    <row r="23" spans="2:17" ht="57" thickBot="1" x14ac:dyDescent="0.45">
      <c r="B23" s="66"/>
      <c r="C23" s="67"/>
      <c r="D23" s="18" t="s">
        <v>53</v>
      </c>
      <c r="E23" s="19" t="s">
        <v>54</v>
      </c>
      <c r="F23" s="19" t="s">
        <v>55</v>
      </c>
      <c r="G23" s="19" t="s">
        <v>56</v>
      </c>
      <c r="H23" s="19" t="s">
        <v>57</v>
      </c>
      <c r="I23" s="20" t="s">
        <v>58</v>
      </c>
      <c r="J23" s="47" t="s">
        <v>59</v>
      </c>
      <c r="K23" s="47" t="s">
        <v>60</v>
      </c>
      <c r="L23" s="47" t="s">
        <v>61</v>
      </c>
      <c r="M23" s="47" t="s">
        <v>62</v>
      </c>
      <c r="N23" s="48" t="s">
        <v>63</v>
      </c>
      <c r="P23" s="13" t="s">
        <v>85</v>
      </c>
      <c r="Q23" s="13">
        <v>3098</v>
      </c>
    </row>
    <row r="24" spans="2:17" ht="38.25" customHeight="1" thickTop="1" x14ac:dyDescent="0.4">
      <c r="B24" s="71" t="s">
        <v>64</v>
      </c>
      <c r="C24" s="21" t="s">
        <v>65</v>
      </c>
      <c r="D24" s="22">
        <v>87.5</v>
      </c>
      <c r="E24" s="23">
        <v>87.5</v>
      </c>
      <c r="F24" s="23">
        <v>88</v>
      </c>
      <c r="G24" s="23">
        <v>88</v>
      </c>
      <c r="H24" s="23">
        <v>88.5</v>
      </c>
      <c r="I24" s="24">
        <v>88.5</v>
      </c>
      <c r="J24" s="23">
        <v>89</v>
      </c>
      <c r="K24" s="23">
        <v>89</v>
      </c>
      <c r="L24" s="23">
        <v>89.5</v>
      </c>
      <c r="M24" s="23">
        <v>89.5</v>
      </c>
      <c r="N24" s="25">
        <v>90</v>
      </c>
      <c r="P24" s="13" t="s">
        <v>12</v>
      </c>
      <c r="Q24" s="13">
        <v>2968</v>
      </c>
    </row>
    <row r="25" spans="2:17" ht="38.25" customHeight="1" x14ac:dyDescent="0.4">
      <c r="B25" s="71"/>
      <c r="C25" s="21" t="s">
        <v>66</v>
      </c>
      <c r="D25" s="22">
        <v>85</v>
      </c>
      <c r="E25" s="23">
        <v>85</v>
      </c>
      <c r="F25" s="23">
        <v>85.5</v>
      </c>
      <c r="G25" s="23">
        <v>85.5</v>
      </c>
      <c r="H25" s="23">
        <v>86</v>
      </c>
      <c r="I25" s="24">
        <v>86</v>
      </c>
      <c r="J25" s="23">
        <v>86.5</v>
      </c>
      <c r="K25" s="23">
        <v>86.5</v>
      </c>
      <c r="L25" s="23">
        <v>87</v>
      </c>
      <c r="M25" s="23">
        <v>87</v>
      </c>
      <c r="N25" s="25">
        <v>87.5</v>
      </c>
      <c r="P25" s="13" t="s">
        <v>14</v>
      </c>
      <c r="Q25" s="13">
        <v>2300</v>
      </c>
    </row>
    <row r="26" spans="2:17" ht="38.25" customHeight="1" x14ac:dyDescent="0.4">
      <c r="B26" s="71"/>
      <c r="C26" s="21" t="s">
        <v>67</v>
      </c>
      <c r="D26" s="22">
        <v>82.5</v>
      </c>
      <c r="E26" s="23">
        <v>82.5</v>
      </c>
      <c r="F26" s="23">
        <v>83</v>
      </c>
      <c r="G26" s="23">
        <v>83</v>
      </c>
      <c r="H26" s="23">
        <v>83.5</v>
      </c>
      <c r="I26" s="24">
        <v>83.5</v>
      </c>
      <c r="J26" s="23">
        <v>84</v>
      </c>
      <c r="K26" s="23">
        <v>84</v>
      </c>
      <c r="L26" s="23">
        <v>84.5</v>
      </c>
      <c r="M26" s="23">
        <v>84.5</v>
      </c>
      <c r="N26" s="25">
        <v>85</v>
      </c>
      <c r="P26" s="13" t="s">
        <v>17</v>
      </c>
      <c r="Q26" s="13">
        <v>2227</v>
      </c>
    </row>
    <row r="27" spans="2:17" ht="38.25" customHeight="1" x14ac:dyDescent="0.4">
      <c r="B27" s="71"/>
      <c r="C27" s="21" t="s">
        <v>68</v>
      </c>
      <c r="D27" s="22">
        <v>80</v>
      </c>
      <c r="E27" s="23">
        <v>80</v>
      </c>
      <c r="F27" s="23">
        <v>80.5</v>
      </c>
      <c r="G27" s="23">
        <v>80.5</v>
      </c>
      <c r="H27" s="23">
        <v>81</v>
      </c>
      <c r="I27" s="24">
        <v>81</v>
      </c>
      <c r="J27" s="23">
        <v>81.5</v>
      </c>
      <c r="K27" s="23">
        <v>81.5</v>
      </c>
      <c r="L27" s="23">
        <v>82</v>
      </c>
      <c r="M27" s="23">
        <v>82</v>
      </c>
      <c r="N27" s="25">
        <v>82.5</v>
      </c>
      <c r="P27" s="13" t="s">
        <v>26</v>
      </c>
      <c r="Q27" s="13">
        <v>1874</v>
      </c>
    </row>
    <row r="28" spans="2:17" ht="38.25" customHeight="1" x14ac:dyDescent="0.4">
      <c r="B28" s="71"/>
      <c r="C28" s="21" t="s">
        <v>69</v>
      </c>
      <c r="D28" s="22">
        <v>77.5</v>
      </c>
      <c r="E28" s="23">
        <v>77.5</v>
      </c>
      <c r="F28" s="23">
        <v>78</v>
      </c>
      <c r="G28" s="23">
        <v>78</v>
      </c>
      <c r="H28" s="23">
        <v>78.5</v>
      </c>
      <c r="I28" s="24">
        <v>78.5</v>
      </c>
      <c r="J28" s="23">
        <v>79</v>
      </c>
      <c r="K28" s="23">
        <v>79</v>
      </c>
      <c r="L28" s="23">
        <v>79.5</v>
      </c>
      <c r="M28" s="23">
        <v>79.5</v>
      </c>
      <c r="N28" s="25">
        <v>80</v>
      </c>
      <c r="P28" s="13" t="s">
        <v>21</v>
      </c>
      <c r="Q28" s="13">
        <v>1555</v>
      </c>
    </row>
    <row r="29" spans="2:17" ht="38.25" customHeight="1" x14ac:dyDescent="0.4">
      <c r="B29" s="71"/>
      <c r="C29" s="26" t="s">
        <v>70</v>
      </c>
      <c r="D29" s="27">
        <v>75</v>
      </c>
      <c r="E29" s="28">
        <v>75</v>
      </c>
      <c r="F29" s="28">
        <v>75.5</v>
      </c>
      <c r="G29" s="28">
        <v>75.5</v>
      </c>
      <c r="H29" s="28">
        <v>76</v>
      </c>
      <c r="I29" s="29">
        <v>76</v>
      </c>
      <c r="J29" s="28">
        <v>76.5</v>
      </c>
      <c r="K29" s="28">
        <v>76.5</v>
      </c>
      <c r="L29" s="28">
        <v>77</v>
      </c>
      <c r="M29" s="28">
        <v>77</v>
      </c>
      <c r="N29" s="30">
        <v>77.5</v>
      </c>
      <c r="P29" s="13" t="s">
        <v>96</v>
      </c>
      <c r="Q29" s="13">
        <v>1150</v>
      </c>
    </row>
    <row r="30" spans="2:17" ht="38.25" customHeight="1" x14ac:dyDescent="0.4">
      <c r="B30" s="71"/>
      <c r="C30" s="26" t="s">
        <v>71</v>
      </c>
      <c r="D30" s="27">
        <v>72.5</v>
      </c>
      <c r="E30" s="28">
        <v>72.5</v>
      </c>
      <c r="F30" s="28">
        <v>73</v>
      </c>
      <c r="G30" s="28">
        <v>73</v>
      </c>
      <c r="H30" s="28">
        <v>73.5</v>
      </c>
      <c r="I30" s="29">
        <v>73.5</v>
      </c>
      <c r="J30" s="28">
        <v>74</v>
      </c>
      <c r="K30" s="28">
        <v>74</v>
      </c>
      <c r="L30" s="28">
        <v>74.5</v>
      </c>
      <c r="M30" s="28">
        <v>74.5</v>
      </c>
      <c r="N30" s="30">
        <v>75</v>
      </c>
      <c r="P30" s="13" t="s">
        <v>13</v>
      </c>
      <c r="Q30" s="13">
        <v>925</v>
      </c>
    </row>
    <row r="31" spans="2:17" ht="38.25" customHeight="1" x14ac:dyDescent="0.4">
      <c r="B31" s="71"/>
      <c r="C31" s="26" t="s">
        <v>72</v>
      </c>
      <c r="D31" s="27">
        <v>70</v>
      </c>
      <c r="E31" s="28">
        <v>70</v>
      </c>
      <c r="F31" s="28">
        <v>70.5</v>
      </c>
      <c r="G31" s="28">
        <v>70.5</v>
      </c>
      <c r="H31" s="28">
        <v>71</v>
      </c>
      <c r="I31" s="28">
        <v>71</v>
      </c>
      <c r="J31" s="28">
        <v>71.5</v>
      </c>
      <c r="K31" s="28">
        <v>71.5</v>
      </c>
      <c r="L31" s="28">
        <v>72</v>
      </c>
      <c r="M31" s="28">
        <v>72</v>
      </c>
      <c r="N31" s="30">
        <v>72.5</v>
      </c>
      <c r="P31" s="13" t="s">
        <v>45</v>
      </c>
      <c r="Q31" s="13">
        <v>846</v>
      </c>
    </row>
    <row r="32" spans="2:17" ht="38.25" customHeight="1" thickBot="1" x14ac:dyDescent="0.45">
      <c r="B32" s="72"/>
      <c r="C32" s="31" t="s">
        <v>73</v>
      </c>
      <c r="D32" s="32">
        <v>67.5</v>
      </c>
      <c r="E32" s="33">
        <v>67.5</v>
      </c>
      <c r="F32" s="33">
        <v>68</v>
      </c>
      <c r="G32" s="33">
        <v>68</v>
      </c>
      <c r="H32" s="33">
        <v>68.5</v>
      </c>
      <c r="I32" s="34">
        <v>68.5</v>
      </c>
      <c r="J32" s="33">
        <v>69</v>
      </c>
      <c r="K32" s="33">
        <v>69</v>
      </c>
      <c r="L32" s="33">
        <v>69.5</v>
      </c>
      <c r="M32" s="33">
        <v>69.5</v>
      </c>
      <c r="N32" s="35">
        <v>70</v>
      </c>
      <c r="P32" s="13" t="s">
        <v>33</v>
      </c>
      <c r="Q32" s="13">
        <v>408</v>
      </c>
    </row>
    <row r="33" spans="2:17" ht="5.25" customHeight="1" x14ac:dyDescent="0.4">
      <c r="C33" s="17"/>
      <c r="D33" s="17"/>
      <c r="E33" s="17"/>
      <c r="F33" s="17"/>
      <c r="G33" s="17"/>
      <c r="H33" s="17"/>
      <c r="I33" s="17"/>
      <c r="J33" s="17"/>
      <c r="K33" s="17"/>
      <c r="L33" s="17"/>
      <c r="M33" s="17"/>
      <c r="N33" s="17"/>
      <c r="P33" s="13" t="s">
        <v>46</v>
      </c>
      <c r="Q33" s="13">
        <v>210</v>
      </c>
    </row>
    <row r="34" spans="2:17" x14ac:dyDescent="0.4">
      <c r="B34" s="50" t="s">
        <v>74</v>
      </c>
      <c r="C34" s="17"/>
      <c r="D34" s="17"/>
      <c r="E34" s="17"/>
      <c r="F34" s="17"/>
      <c r="G34" s="17"/>
      <c r="H34" s="17"/>
      <c r="I34" s="17"/>
      <c r="J34" s="17"/>
      <c r="K34" s="17"/>
      <c r="L34" s="17"/>
      <c r="M34" s="17"/>
      <c r="N34" s="17"/>
      <c r="P34" s="13" t="s">
        <v>97</v>
      </c>
      <c r="Q34" s="13">
        <v>150</v>
      </c>
    </row>
    <row r="35" spans="2:17" x14ac:dyDescent="0.4">
      <c r="B35" s="17" t="s">
        <v>80</v>
      </c>
      <c r="C35" s="17"/>
      <c r="D35" s="17"/>
      <c r="E35" s="17"/>
      <c r="F35" s="17"/>
      <c r="G35" s="17"/>
      <c r="H35" s="17"/>
      <c r="I35" s="17"/>
      <c r="J35" s="17"/>
      <c r="K35" s="17"/>
      <c r="L35" s="17"/>
      <c r="M35" s="17"/>
      <c r="N35" s="17"/>
      <c r="P35" s="13" t="s">
        <v>44</v>
      </c>
      <c r="Q35" s="13">
        <v>150</v>
      </c>
    </row>
    <row r="36" spans="2:17" x14ac:dyDescent="0.4">
      <c r="B36" s="17"/>
      <c r="C36" s="17"/>
      <c r="D36" s="17"/>
      <c r="E36" s="17"/>
      <c r="F36" s="17"/>
      <c r="G36" s="17"/>
      <c r="H36" s="17"/>
      <c r="I36" s="17"/>
      <c r="J36" s="17"/>
      <c r="K36" s="17"/>
      <c r="L36" s="17"/>
      <c r="M36" s="17"/>
      <c r="N36" s="17"/>
      <c r="P36" s="13" t="s">
        <v>28</v>
      </c>
      <c r="Q36" s="13">
        <v>117</v>
      </c>
    </row>
    <row r="37" spans="2:17" x14ac:dyDescent="0.4">
      <c r="B37" s="17"/>
      <c r="C37" s="17"/>
      <c r="D37" s="17"/>
      <c r="E37" s="17"/>
      <c r="F37" s="17"/>
      <c r="G37" s="17"/>
      <c r="H37" s="17"/>
      <c r="I37" s="17"/>
      <c r="J37" s="17"/>
      <c r="K37" s="17"/>
      <c r="L37" s="17"/>
      <c r="M37" s="17"/>
      <c r="N37" s="17"/>
      <c r="P37" s="13" t="s">
        <v>105</v>
      </c>
      <c r="Q37" s="13">
        <v>100</v>
      </c>
    </row>
    <row r="38" spans="2:17" x14ac:dyDescent="0.4">
      <c r="B38" s="17" t="s">
        <v>75</v>
      </c>
      <c r="C38" s="17"/>
      <c r="D38" s="17"/>
      <c r="E38" s="17"/>
      <c r="F38" s="17"/>
      <c r="G38" s="17"/>
      <c r="H38" s="17"/>
      <c r="I38" s="17"/>
      <c r="J38" s="17"/>
      <c r="K38" s="17"/>
      <c r="L38" s="17"/>
      <c r="M38" s="17"/>
      <c r="N38" s="17"/>
      <c r="P38" s="13" t="s">
        <v>103</v>
      </c>
      <c r="Q38" s="13">
        <v>100</v>
      </c>
    </row>
    <row r="39" spans="2:17" x14ac:dyDescent="0.4">
      <c r="P39" s="13" t="s">
        <v>35</v>
      </c>
      <c r="Q39" s="13">
        <v>49</v>
      </c>
    </row>
    <row r="40" spans="2:17" x14ac:dyDescent="0.4">
      <c r="P40" s="13" t="s">
        <v>104</v>
      </c>
      <c r="Q40" s="13">
        <v>8</v>
      </c>
    </row>
  </sheetData>
  <sheetProtection algorithmName="SHA-512" hashValue="vYx8F6g406w/IzCr/nUVoOtcuvz8OeO/f4vKBrcWEmqUrIFNPrfEINs687CXxvpAzb+6wzDFghxt+o3qiWFNnQ==" saltValue="Hc8Z7IeqA4f+oN2O3mS4xA==" spinCount="100000" sheet="1" objects="1" scenarios="1" selectLockedCells="1"/>
  <mergeCells count="11">
    <mergeCell ref="D15:E15"/>
    <mergeCell ref="F15:I15"/>
    <mergeCell ref="B22:C23"/>
    <mergeCell ref="D22:N22"/>
    <mergeCell ref="B24:B32"/>
    <mergeCell ref="D8:E8"/>
    <mergeCell ref="F8:I8"/>
    <mergeCell ref="D9:E9"/>
    <mergeCell ref="F9:I9"/>
    <mergeCell ref="D14:E14"/>
    <mergeCell ref="F14:I14"/>
  </mergeCells>
  <phoneticPr fontId="2"/>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DC3D1-0617-46A7-8968-9064127BB290}">
  <dimension ref="B1:R50"/>
  <sheetViews>
    <sheetView zoomScale="90" zoomScaleNormal="90" workbookViewId="0">
      <selection activeCell="C15" sqref="C15"/>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7" width="9" style="13"/>
    <col min="18" max="18" width="9" style="15"/>
    <col min="19" max="16384" width="9" style="1"/>
  </cols>
  <sheetData>
    <row r="1" spans="2:17" ht="8.25" customHeight="1" x14ac:dyDescent="0.4">
      <c r="P1" s="13" t="s">
        <v>39</v>
      </c>
      <c r="Q1" s="13">
        <v>2002652</v>
      </c>
    </row>
    <row r="2" spans="2:17" ht="26.25" x14ac:dyDescent="0.4">
      <c r="B2" s="11" t="s">
        <v>78</v>
      </c>
      <c r="P2" s="13" t="s">
        <v>84</v>
      </c>
      <c r="Q2" s="13">
        <v>533117</v>
      </c>
    </row>
    <row r="3" spans="2:17" x14ac:dyDescent="0.4">
      <c r="B3" s="2"/>
      <c r="P3" s="13" t="s">
        <v>93</v>
      </c>
      <c r="Q3" s="13">
        <v>377746</v>
      </c>
    </row>
    <row r="4" spans="2:17" x14ac:dyDescent="0.4">
      <c r="B4" s="3" t="s">
        <v>32</v>
      </c>
      <c r="P4" s="13" t="s">
        <v>29</v>
      </c>
      <c r="Q4" s="13">
        <v>200209</v>
      </c>
    </row>
    <row r="5" spans="2:17" ht="20.25" customHeight="1" thickBot="1" x14ac:dyDescent="0.45">
      <c r="C5" s="4" t="s">
        <v>9</v>
      </c>
      <c r="I5" s="6" t="s">
        <v>99</v>
      </c>
      <c r="J5" s="49" t="s">
        <v>81</v>
      </c>
      <c r="P5" s="13" t="s">
        <v>10</v>
      </c>
      <c r="Q5" s="13">
        <v>126485</v>
      </c>
    </row>
    <row r="6" spans="2:17" ht="20.25" thickTop="1" thickBot="1" x14ac:dyDescent="0.45">
      <c r="C6" s="5"/>
      <c r="I6" s="6" t="s">
        <v>40</v>
      </c>
      <c r="P6" s="13" t="s">
        <v>82</v>
      </c>
      <c r="Q6" s="13">
        <v>120172</v>
      </c>
    </row>
    <row r="7" spans="2:17" ht="7.5" customHeight="1" thickTop="1" x14ac:dyDescent="0.4">
      <c r="C7" s="7"/>
      <c r="E7" s="1"/>
      <c r="F7" s="37"/>
      <c r="G7" s="37"/>
      <c r="H7" s="37"/>
      <c r="I7" s="37"/>
      <c r="P7" s="13" t="s">
        <v>87</v>
      </c>
      <c r="Q7" s="13">
        <v>111644</v>
      </c>
    </row>
    <row r="8" spans="2:17" x14ac:dyDescent="0.4">
      <c r="C8" s="8" t="s">
        <v>0</v>
      </c>
      <c r="D8" s="52" t="s">
        <v>2</v>
      </c>
      <c r="E8" s="53"/>
      <c r="F8" s="52" t="s">
        <v>6</v>
      </c>
      <c r="G8" s="54"/>
      <c r="H8" s="54"/>
      <c r="I8" s="53"/>
      <c r="J8" s="38"/>
      <c r="K8" s="14" t="s">
        <v>1</v>
      </c>
      <c r="L8" s="14" t="s">
        <v>3</v>
      </c>
      <c r="M8" s="14" t="s">
        <v>4</v>
      </c>
      <c r="N8" s="14" t="s">
        <v>5</v>
      </c>
      <c r="O8" s="12"/>
      <c r="P8" s="13" t="s">
        <v>86</v>
      </c>
      <c r="Q8" s="13">
        <v>101530</v>
      </c>
    </row>
    <row r="9" spans="2:17" x14ac:dyDescent="0.4">
      <c r="C9" s="46" t="e">
        <f>VLOOKUP(C6,P1:Q1002,2,FALSE)</f>
        <v>#N/A</v>
      </c>
      <c r="D9" s="55" t="e">
        <f>IF(K9&gt;=2000001,"SSS",IF(K9&gt;=1000001,"SS",IF(K9&gt;=500001,"S",IF(K9&gt;=300001,"AA",IF(K9&gt;=150001,"A",IF(K9&gt;=100001,"B",IF(K9&gt;=50001,"C",IF(K9&gt;=25001,"D",IF(K9&gt;=0,"E")))))))))</f>
        <v>#N/A</v>
      </c>
      <c r="E9" s="56"/>
      <c r="F9" s="57" t="e">
        <f>M9-N9</f>
        <v>#N/A</v>
      </c>
      <c r="G9" s="58"/>
      <c r="H9" s="58"/>
      <c r="I9" s="59"/>
      <c r="J9" s="12"/>
      <c r="K9" s="39" t="e">
        <f>C9*0.7*0.5*1.1</f>
        <v>#N/A</v>
      </c>
      <c r="L9" s="40" t="e">
        <f>IF(D9="SSS","0.875",IF(D9="SS","0.850",IF(D9="S","0.825",IF(D9="AA","0.800",IF(D9="A","0.775",IF(D9="B","0.750",IF(D9="C","0.725",IF(D9="D","0.700",IF(D9="E","0.675")))))))))</f>
        <v>#N/A</v>
      </c>
      <c r="M9" s="41" t="e">
        <f>K9*L9</f>
        <v>#N/A</v>
      </c>
      <c r="N9" s="42" t="e">
        <f>IF(M9&gt;=30000,"\165",IF(M9&gt;=0,"\165"))</f>
        <v>#N/A</v>
      </c>
      <c r="O9" s="12"/>
      <c r="P9" s="13" t="s">
        <v>11</v>
      </c>
      <c r="Q9" s="13">
        <v>95513</v>
      </c>
    </row>
    <row r="10" spans="2:17" x14ac:dyDescent="0.4">
      <c r="C10" s="6"/>
      <c r="F10" s="1" t="s">
        <v>7</v>
      </c>
      <c r="J10" s="12"/>
      <c r="K10" s="43"/>
      <c r="L10" s="43"/>
      <c r="M10" s="44">
        <v>0</v>
      </c>
      <c r="N10" s="43"/>
      <c r="O10" s="12"/>
      <c r="P10" s="13" t="s">
        <v>100</v>
      </c>
      <c r="Q10" s="13">
        <v>82897</v>
      </c>
    </row>
    <row r="11" spans="2:17" x14ac:dyDescent="0.4">
      <c r="F11" s="1" t="s">
        <v>8</v>
      </c>
      <c r="J11" s="12"/>
      <c r="K11" s="43"/>
      <c r="L11" s="43"/>
      <c r="M11" s="44" t="e">
        <f>M10+M9</f>
        <v>#N/A</v>
      </c>
      <c r="N11" s="43"/>
      <c r="O11" s="12"/>
      <c r="P11" s="13" t="s">
        <v>27</v>
      </c>
      <c r="Q11" s="13">
        <v>70457</v>
      </c>
    </row>
    <row r="12" spans="2:17" x14ac:dyDescent="0.4">
      <c r="J12" s="12"/>
      <c r="K12" s="12"/>
      <c r="L12" s="12"/>
      <c r="M12" s="12"/>
      <c r="N12" s="12"/>
      <c r="O12" s="12"/>
      <c r="P12" s="13" t="s">
        <v>83</v>
      </c>
      <c r="Q12" s="13">
        <v>38984</v>
      </c>
    </row>
    <row r="13" spans="2:17" x14ac:dyDescent="0.4">
      <c r="B13" s="3" t="s">
        <v>31</v>
      </c>
      <c r="J13" s="12"/>
      <c r="K13" s="12"/>
      <c r="L13" s="12"/>
      <c r="M13" s="12"/>
      <c r="N13" s="12"/>
      <c r="O13" s="12"/>
      <c r="P13" s="13" t="s">
        <v>95</v>
      </c>
      <c r="Q13" s="13">
        <v>20730</v>
      </c>
    </row>
    <row r="14" spans="2:17" ht="19.5" thickBot="1" x14ac:dyDescent="0.45">
      <c r="C14" s="36" t="s">
        <v>0</v>
      </c>
      <c r="D14" s="60" t="s">
        <v>2</v>
      </c>
      <c r="E14" s="61"/>
      <c r="F14" s="60" t="s">
        <v>6</v>
      </c>
      <c r="G14" s="62"/>
      <c r="H14" s="62"/>
      <c r="I14" s="61"/>
      <c r="J14" s="12"/>
      <c r="K14" s="14" t="s">
        <v>1</v>
      </c>
      <c r="L14" s="14" t="s">
        <v>3</v>
      </c>
      <c r="M14" s="14" t="s">
        <v>4</v>
      </c>
      <c r="N14" s="14" t="s">
        <v>5</v>
      </c>
      <c r="O14" s="12"/>
      <c r="P14" s="13" t="s">
        <v>15</v>
      </c>
      <c r="Q14" s="13">
        <v>15257</v>
      </c>
    </row>
    <row r="15" spans="2:17" ht="20.25" thickTop="1" thickBot="1" x14ac:dyDescent="0.45">
      <c r="B15" s="9"/>
      <c r="C15" s="45" t="s">
        <v>41</v>
      </c>
      <c r="D15" s="63" t="str">
        <f>IF(K15&gt;=2000001,"SSS",IF(K15&gt;=1000001,"SS",IF(K15&gt;=500001,"S",IF(K15&gt;=300001,"AA",IF(K15&gt;=150001,"A",IF(K15&gt;=100001,"B",IF(K15&gt;=50001,"C",IF(K15&gt;=25001,"D",IF(K15&gt;=0,"E")))))))))</f>
        <v>C</v>
      </c>
      <c r="E15" s="56"/>
      <c r="F15" s="57">
        <f>M15-N15</f>
        <v>41703.750000000007</v>
      </c>
      <c r="G15" s="58"/>
      <c r="H15" s="58"/>
      <c r="I15" s="59"/>
      <c r="J15" s="12"/>
      <c r="K15" s="39">
        <f>C15*0.7*0.5*1.1</f>
        <v>57750.000000000007</v>
      </c>
      <c r="L15" s="40" t="str">
        <f>IF(D15="SSS","0.875",IF(D15="SS","0.850",IF(D15="S","0.825",IF(D15="AA","0.800",IF(D15="A","0.775",IF(D15="B","0.750",IF(D15="C","0.725",IF(D15="D","0.700",IF(D15="E","0.675")))))))))</f>
        <v>0.725</v>
      </c>
      <c r="M15" s="41">
        <f>K15*L15</f>
        <v>41868.750000000007</v>
      </c>
      <c r="N15" s="42" t="str">
        <f>IF(M15&gt;=30000,"\165",IF(M15&gt;=0,"\165"))</f>
        <v>\165</v>
      </c>
      <c r="O15" s="12"/>
      <c r="P15" s="13" t="s">
        <v>14</v>
      </c>
      <c r="Q15" s="13">
        <v>14185</v>
      </c>
    </row>
    <row r="16" spans="2:17" ht="19.5" thickTop="1" x14ac:dyDescent="0.4">
      <c r="C16" s="10" t="s">
        <v>30</v>
      </c>
      <c r="F16" s="1" t="s">
        <v>7</v>
      </c>
      <c r="J16" s="12"/>
      <c r="K16" s="43"/>
      <c r="L16" s="43"/>
      <c r="M16" s="44">
        <v>0</v>
      </c>
      <c r="N16" s="43"/>
      <c r="O16" s="12"/>
      <c r="P16" s="13" t="s">
        <v>22</v>
      </c>
      <c r="Q16" s="13">
        <v>13604</v>
      </c>
    </row>
    <row r="17" spans="2:17" x14ac:dyDescent="0.4">
      <c r="F17" s="1" t="s">
        <v>8</v>
      </c>
      <c r="J17" s="12"/>
      <c r="K17" s="43"/>
      <c r="L17" s="43"/>
      <c r="M17" s="44">
        <f>M16+M15</f>
        <v>41868.750000000007</v>
      </c>
      <c r="N17" s="43"/>
      <c r="O17" s="12"/>
      <c r="P17" s="13" t="s">
        <v>19</v>
      </c>
      <c r="Q17" s="13">
        <v>11559</v>
      </c>
    </row>
    <row r="18" spans="2:17" x14ac:dyDescent="0.4">
      <c r="J18" s="12"/>
      <c r="K18" s="12"/>
      <c r="L18" s="12"/>
      <c r="M18" s="12"/>
      <c r="N18" s="12"/>
      <c r="O18" s="12"/>
      <c r="P18" s="13" t="s">
        <v>18</v>
      </c>
      <c r="Q18" s="13">
        <v>9838</v>
      </c>
    </row>
    <row r="19" spans="2:17" x14ac:dyDescent="0.4">
      <c r="P19" s="13" t="s">
        <v>16</v>
      </c>
      <c r="Q19" s="13">
        <v>9242</v>
      </c>
    </row>
    <row r="20" spans="2:17" ht="25.5" x14ac:dyDescent="0.4">
      <c r="B20" s="16" t="s">
        <v>51</v>
      </c>
      <c r="C20" s="17"/>
      <c r="D20" s="17"/>
      <c r="E20" s="17"/>
      <c r="F20" s="17"/>
      <c r="G20" s="17"/>
      <c r="H20" s="17"/>
      <c r="I20" s="17"/>
      <c r="J20" s="17"/>
      <c r="K20" s="17"/>
      <c r="L20" s="17"/>
      <c r="M20" s="17"/>
      <c r="N20" s="17"/>
      <c r="P20" s="13" t="s">
        <v>43</v>
      </c>
      <c r="Q20" s="13">
        <v>6019</v>
      </c>
    </row>
    <row r="21" spans="2:17" ht="12" customHeight="1" thickBot="1" x14ac:dyDescent="0.45">
      <c r="B21" s="17"/>
      <c r="C21" s="17"/>
      <c r="D21" s="17"/>
      <c r="E21" s="17"/>
      <c r="F21" s="17"/>
      <c r="G21" s="17"/>
      <c r="H21" s="17"/>
      <c r="I21" s="17"/>
      <c r="J21" s="17"/>
      <c r="K21" s="17"/>
      <c r="L21" s="17"/>
      <c r="M21" s="17"/>
      <c r="N21" s="17"/>
      <c r="P21" s="13" t="s">
        <v>20</v>
      </c>
      <c r="Q21" s="13">
        <v>5773</v>
      </c>
    </row>
    <row r="22" spans="2:17" x14ac:dyDescent="0.4">
      <c r="B22" s="64"/>
      <c r="C22" s="65"/>
      <c r="D22" s="68" t="s">
        <v>52</v>
      </c>
      <c r="E22" s="69"/>
      <c r="F22" s="69"/>
      <c r="G22" s="69"/>
      <c r="H22" s="69"/>
      <c r="I22" s="69"/>
      <c r="J22" s="69"/>
      <c r="K22" s="69"/>
      <c r="L22" s="69"/>
      <c r="M22" s="69"/>
      <c r="N22" s="70"/>
      <c r="P22" s="13" t="s">
        <v>28</v>
      </c>
      <c r="Q22" s="13">
        <v>3875</v>
      </c>
    </row>
    <row r="23" spans="2:17" ht="57" thickBot="1" x14ac:dyDescent="0.45">
      <c r="B23" s="66"/>
      <c r="C23" s="67"/>
      <c r="D23" s="18" t="s">
        <v>53</v>
      </c>
      <c r="E23" s="19" t="s">
        <v>54</v>
      </c>
      <c r="F23" s="19" t="s">
        <v>55</v>
      </c>
      <c r="G23" s="19" t="s">
        <v>56</v>
      </c>
      <c r="H23" s="19" t="s">
        <v>57</v>
      </c>
      <c r="I23" s="20" t="s">
        <v>58</v>
      </c>
      <c r="J23" s="47" t="s">
        <v>59</v>
      </c>
      <c r="K23" s="47" t="s">
        <v>60</v>
      </c>
      <c r="L23" s="47" t="s">
        <v>61</v>
      </c>
      <c r="M23" s="47" t="s">
        <v>62</v>
      </c>
      <c r="N23" s="48" t="s">
        <v>63</v>
      </c>
      <c r="P23" s="13" t="s">
        <v>85</v>
      </c>
      <c r="Q23" s="13">
        <v>3866</v>
      </c>
    </row>
    <row r="24" spans="2:17" ht="38.25" customHeight="1" thickTop="1" x14ac:dyDescent="0.4">
      <c r="B24" s="71" t="s">
        <v>64</v>
      </c>
      <c r="C24" s="21" t="s">
        <v>65</v>
      </c>
      <c r="D24" s="22">
        <v>87.5</v>
      </c>
      <c r="E24" s="23">
        <v>87.5</v>
      </c>
      <c r="F24" s="23">
        <v>88</v>
      </c>
      <c r="G24" s="23">
        <v>88</v>
      </c>
      <c r="H24" s="23">
        <v>88.5</v>
      </c>
      <c r="I24" s="24">
        <v>88.5</v>
      </c>
      <c r="J24" s="23">
        <v>89</v>
      </c>
      <c r="K24" s="23">
        <v>89</v>
      </c>
      <c r="L24" s="23">
        <v>89.5</v>
      </c>
      <c r="M24" s="23">
        <v>89.5</v>
      </c>
      <c r="N24" s="25">
        <v>90</v>
      </c>
      <c r="P24" s="13" t="s">
        <v>36</v>
      </c>
      <c r="Q24" s="13">
        <v>3445</v>
      </c>
    </row>
    <row r="25" spans="2:17" ht="38.25" customHeight="1" x14ac:dyDescent="0.4">
      <c r="B25" s="71"/>
      <c r="C25" s="21" t="s">
        <v>66</v>
      </c>
      <c r="D25" s="22">
        <v>85</v>
      </c>
      <c r="E25" s="23">
        <v>85</v>
      </c>
      <c r="F25" s="23">
        <v>85.5</v>
      </c>
      <c r="G25" s="23">
        <v>85.5</v>
      </c>
      <c r="H25" s="23">
        <v>86</v>
      </c>
      <c r="I25" s="24">
        <v>86</v>
      </c>
      <c r="J25" s="23">
        <v>86.5</v>
      </c>
      <c r="K25" s="23">
        <v>86.5</v>
      </c>
      <c r="L25" s="23">
        <v>87</v>
      </c>
      <c r="M25" s="23">
        <v>87</v>
      </c>
      <c r="N25" s="25">
        <v>87.5</v>
      </c>
      <c r="P25" s="13" t="s">
        <v>13</v>
      </c>
      <c r="Q25" s="13">
        <v>3078</v>
      </c>
    </row>
    <row r="26" spans="2:17" ht="38.25" customHeight="1" x14ac:dyDescent="0.4">
      <c r="B26" s="71"/>
      <c r="C26" s="21" t="s">
        <v>67</v>
      </c>
      <c r="D26" s="22">
        <v>82.5</v>
      </c>
      <c r="E26" s="23">
        <v>82.5</v>
      </c>
      <c r="F26" s="23">
        <v>83</v>
      </c>
      <c r="G26" s="23">
        <v>83</v>
      </c>
      <c r="H26" s="23">
        <v>83.5</v>
      </c>
      <c r="I26" s="24">
        <v>83.5</v>
      </c>
      <c r="J26" s="23">
        <v>84</v>
      </c>
      <c r="K26" s="23">
        <v>84</v>
      </c>
      <c r="L26" s="23">
        <v>84.5</v>
      </c>
      <c r="M26" s="23">
        <v>84.5</v>
      </c>
      <c r="N26" s="25">
        <v>85</v>
      </c>
      <c r="P26" s="13" t="s">
        <v>34</v>
      </c>
      <c r="Q26" s="13">
        <v>3028</v>
      </c>
    </row>
    <row r="27" spans="2:17" ht="38.25" customHeight="1" x14ac:dyDescent="0.4">
      <c r="B27" s="71"/>
      <c r="C27" s="21" t="s">
        <v>68</v>
      </c>
      <c r="D27" s="22">
        <v>80</v>
      </c>
      <c r="E27" s="23">
        <v>80</v>
      </c>
      <c r="F27" s="23">
        <v>80.5</v>
      </c>
      <c r="G27" s="23">
        <v>80.5</v>
      </c>
      <c r="H27" s="23">
        <v>81</v>
      </c>
      <c r="I27" s="24">
        <v>81</v>
      </c>
      <c r="J27" s="23">
        <v>81.5</v>
      </c>
      <c r="K27" s="23">
        <v>81.5</v>
      </c>
      <c r="L27" s="23">
        <v>82</v>
      </c>
      <c r="M27" s="23">
        <v>82</v>
      </c>
      <c r="N27" s="25">
        <v>82.5</v>
      </c>
      <c r="P27" s="13" t="s">
        <v>17</v>
      </c>
      <c r="Q27" s="13">
        <v>2818</v>
      </c>
    </row>
    <row r="28" spans="2:17" ht="38.25" customHeight="1" x14ac:dyDescent="0.4">
      <c r="B28" s="71"/>
      <c r="C28" s="21" t="s">
        <v>69</v>
      </c>
      <c r="D28" s="22">
        <v>77.5</v>
      </c>
      <c r="E28" s="23">
        <v>77.5</v>
      </c>
      <c r="F28" s="23">
        <v>78</v>
      </c>
      <c r="G28" s="23">
        <v>78</v>
      </c>
      <c r="H28" s="23">
        <v>78.5</v>
      </c>
      <c r="I28" s="24">
        <v>78.5</v>
      </c>
      <c r="J28" s="23">
        <v>79</v>
      </c>
      <c r="K28" s="23">
        <v>79</v>
      </c>
      <c r="L28" s="23">
        <v>79.5</v>
      </c>
      <c r="M28" s="23">
        <v>79.5</v>
      </c>
      <c r="N28" s="25">
        <v>80</v>
      </c>
      <c r="P28" s="13" t="s">
        <v>21</v>
      </c>
      <c r="Q28" s="13">
        <v>2632</v>
      </c>
    </row>
    <row r="29" spans="2:17" ht="38.25" customHeight="1" x14ac:dyDescent="0.4">
      <c r="B29" s="71"/>
      <c r="C29" s="26" t="s">
        <v>70</v>
      </c>
      <c r="D29" s="27">
        <v>75</v>
      </c>
      <c r="E29" s="28">
        <v>75</v>
      </c>
      <c r="F29" s="28">
        <v>75.5</v>
      </c>
      <c r="G29" s="28">
        <v>75.5</v>
      </c>
      <c r="H29" s="28">
        <v>76</v>
      </c>
      <c r="I29" s="29">
        <v>76</v>
      </c>
      <c r="J29" s="28">
        <v>76.5</v>
      </c>
      <c r="K29" s="28">
        <v>76.5</v>
      </c>
      <c r="L29" s="28">
        <v>77</v>
      </c>
      <c r="M29" s="28">
        <v>77</v>
      </c>
      <c r="N29" s="30">
        <v>77.5</v>
      </c>
      <c r="P29" s="13" t="s">
        <v>96</v>
      </c>
      <c r="Q29" s="13">
        <v>2566</v>
      </c>
    </row>
    <row r="30" spans="2:17" ht="38.25" customHeight="1" x14ac:dyDescent="0.4">
      <c r="B30" s="71"/>
      <c r="C30" s="26" t="s">
        <v>71</v>
      </c>
      <c r="D30" s="27">
        <v>72.5</v>
      </c>
      <c r="E30" s="28">
        <v>72.5</v>
      </c>
      <c r="F30" s="28">
        <v>73</v>
      </c>
      <c r="G30" s="28">
        <v>73</v>
      </c>
      <c r="H30" s="28">
        <v>73.5</v>
      </c>
      <c r="I30" s="29">
        <v>73.5</v>
      </c>
      <c r="J30" s="28">
        <v>74</v>
      </c>
      <c r="K30" s="28">
        <v>74</v>
      </c>
      <c r="L30" s="28">
        <v>74.5</v>
      </c>
      <c r="M30" s="28">
        <v>74.5</v>
      </c>
      <c r="N30" s="30">
        <v>75</v>
      </c>
      <c r="P30" s="13" t="s">
        <v>12</v>
      </c>
      <c r="Q30" s="13">
        <v>2296</v>
      </c>
    </row>
    <row r="31" spans="2:17" ht="38.25" customHeight="1" x14ac:dyDescent="0.4">
      <c r="B31" s="71"/>
      <c r="C31" s="26" t="s">
        <v>72</v>
      </c>
      <c r="D31" s="27">
        <v>70</v>
      </c>
      <c r="E31" s="28">
        <v>70</v>
      </c>
      <c r="F31" s="28">
        <v>70.5</v>
      </c>
      <c r="G31" s="28">
        <v>70.5</v>
      </c>
      <c r="H31" s="28">
        <v>71</v>
      </c>
      <c r="I31" s="28">
        <v>71</v>
      </c>
      <c r="J31" s="28">
        <v>71.5</v>
      </c>
      <c r="K31" s="28">
        <v>71.5</v>
      </c>
      <c r="L31" s="28">
        <v>72</v>
      </c>
      <c r="M31" s="28">
        <v>72</v>
      </c>
      <c r="N31" s="30">
        <v>72.5</v>
      </c>
      <c r="P31" s="13" t="s">
        <v>25</v>
      </c>
      <c r="Q31" s="13">
        <v>2060</v>
      </c>
    </row>
    <row r="32" spans="2:17" ht="38.25" customHeight="1" thickBot="1" x14ac:dyDescent="0.45">
      <c r="B32" s="72"/>
      <c r="C32" s="31" t="s">
        <v>73</v>
      </c>
      <c r="D32" s="32">
        <v>67.5</v>
      </c>
      <c r="E32" s="33">
        <v>67.5</v>
      </c>
      <c r="F32" s="33">
        <v>68</v>
      </c>
      <c r="G32" s="33">
        <v>68</v>
      </c>
      <c r="H32" s="33">
        <v>68.5</v>
      </c>
      <c r="I32" s="34">
        <v>68.5</v>
      </c>
      <c r="J32" s="33">
        <v>69</v>
      </c>
      <c r="K32" s="33">
        <v>69</v>
      </c>
      <c r="L32" s="33">
        <v>69.5</v>
      </c>
      <c r="M32" s="33">
        <v>69.5</v>
      </c>
      <c r="N32" s="35">
        <v>70</v>
      </c>
      <c r="P32" s="13" t="s">
        <v>47</v>
      </c>
      <c r="Q32" s="13">
        <v>1830</v>
      </c>
    </row>
    <row r="33" spans="2:17" ht="5.25" customHeight="1" x14ac:dyDescent="0.4">
      <c r="C33" s="17"/>
      <c r="D33" s="17"/>
      <c r="E33" s="17"/>
      <c r="F33" s="17"/>
      <c r="G33" s="17"/>
      <c r="H33" s="17"/>
      <c r="I33" s="17"/>
      <c r="J33" s="17"/>
      <c r="K33" s="17"/>
      <c r="L33" s="17"/>
      <c r="M33" s="17"/>
      <c r="N33" s="17"/>
      <c r="P33" s="13" t="s">
        <v>42</v>
      </c>
      <c r="Q33" s="13">
        <v>1517</v>
      </c>
    </row>
    <row r="34" spans="2:17" x14ac:dyDescent="0.4">
      <c r="B34" s="50" t="s">
        <v>74</v>
      </c>
      <c r="C34" s="17"/>
      <c r="D34" s="17"/>
      <c r="E34" s="17"/>
      <c r="F34" s="17"/>
      <c r="G34" s="17"/>
      <c r="H34" s="17"/>
      <c r="I34" s="17"/>
      <c r="J34" s="17"/>
      <c r="K34" s="17"/>
      <c r="L34" s="17"/>
      <c r="M34" s="17"/>
      <c r="N34" s="17"/>
      <c r="P34" s="13" t="s">
        <v>23</v>
      </c>
      <c r="Q34" s="13">
        <v>746</v>
      </c>
    </row>
    <row r="35" spans="2:17" x14ac:dyDescent="0.4">
      <c r="B35" s="17" t="s">
        <v>80</v>
      </c>
      <c r="C35" s="17"/>
      <c r="D35" s="17"/>
      <c r="E35" s="17"/>
      <c r="F35" s="17"/>
      <c r="G35" s="17"/>
      <c r="H35" s="17"/>
      <c r="I35" s="17"/>
      <c r="J35" s="17"/>
      <c r="K35" s="17"/>
      <c r="L35" s="17"/>
      <c r="M35" s="17"/>
      <c r="N35" s="17"/>
      <c r="P35" s="13" t="s">
        <v>37</v>
      </c>
      <c r="Q35" s="13">
        <v>721</v>
      </c>
    </row>
    <row r="36" spans="2:17" x14ac:dyDescent="0.4">
      <c r="B36" s="17"/>
      <c r="C36" s="17"/>
      <c r="D36" s="17"/>
      <c r="E36" s="17"/>
      <c r="F36" s="17"/>
      <c r="G36" s="17"/>
      <c r="H36" s="17"/>
      <c r="I36" s="17"/>
      <c r="J36" s="17"/>
      <c r="K36" s="17"/>
      <c r="L36" s="17"/>
      <c r="M36" s="17"/>
      <c r="N36" s="17"/>
      <c r="P36" s="13" t="s">
        <v>35</v>
      </c>
      <c r="Q36" s="13">
        <v>685</v>
      </c>
    </row>
    <row r="37" spans="2:17" x14ac:dyDescent="0.4">
      <c r="B37" s="17"/>
      <c r="C37" s="17"/>
      <c r="D37" s="17"/>
      <c r="E37" s="17"/>
      <c r="F37" s="17"/>
      <c r="G37" s="17"/>
      <c r="H37" s="17"/>
      <c r="I37" s="17"/>
      <c r="J37" s="17"/>
      <c r="K37" s="17"/>
      <c r="L37" s="17"/>
      <c r="M37" s="17"/>
      <c r="N37" s="17"/>
      <c r="P37" s="13" t="s">
        <v>45</v>
      </c>
      <c r="Q37" s="13">
        <v>627</v>
      </c>
    </row>
    <row r="38" spans="2:17" x14ac:dyDescent="0.4">
      <c r="B38" s="17" t="s">
        <v>75</v>
      </c>
      <c r="C38" s="17"/>
      <c r="D38" s="17"/>
      <c r="E38" s="17"/>
      <c r="F38" s="17"/>
      <c r="G38" s="17"/>
      <c r="H38" s="17"/>
      <c r="I38" s="17"/>
      <c r="J38" s="17"/>
      <c r="K38" s="17"/>
      <c r="L38" s="17"/>
      <c r="M38" s="17"/>
      <c r="N38" s="17"/>
      <c r="P38" s="13" t="s">
        <v>89</v>
      </c>
      <c r="Q38" s="13">
        <v>326</v>
      </c>
    </row>
    <row r="39" spans="2:17" x14ac:dyDescent="0.4">
      <c r="P39" s="13" t="s">
        <v>26</v>
      </c>
      <c r="Q39" s="13">
        <v>300</v>
      </c>
    </row>
    <row r="40" spans="2:17" x14ac:dyDescent="0.4">
      <c r="P40" s="13" t="s">
        <v>90</v>
      </c>
      <c r="Q40" s="13">
        <v>300</v>
      </c>
    </row>
    <row r="41" spans="2:17" x14ac:dyDescent="0.4">
      <c r="P41" s="13" t="s">
        <v>101</v>
      </c>
      <c r="Q41" s="13">
        <v>258</v>
      </c>
    </row>
    <row r="42" spans="2:17" x14ac:dyDescent="0.4">
      <c r="P42" s="13" t="s">
        <v>88</v>
      </c>
      <c r="Q42" s="13">
        <v>150</v>
      </c>
    </row>
    <row r="43" spans="2:17" x14ac:dyDescent="0.4">
      <c r="P43" s="13" t="s">
        <v>98</v>
      </c>
      <c r="Q43" s="13">
        <v>102</v>
      </c>
    </row>
    <row r="44" spans="2:17" x14ac:dyDescent="0.4">
      <c r="P44" s="13" t="s">
        <v>97</v>
      </c>
      <c r="Q44" s="13">
        <v>100</v>
      </c>
    </row>
    <row r="45" spans="2:17" x14ac:dyDescent="0.4">
      <c r="P45" s="13" t="s">
        <v>91</v>
      </c>
      <c r="Q45" s="13">
        <v>100</v>
      </c>
    </row>
    <row r="46" spans="2:17" x14ac:dyDescent="0.4">
      <c r="P46" s="13" t="s">
        <v>94</v>
      </c>
      <c r="Q46" s="13">
        <v>100</v>
      </c>
    </row>
    <row r="47" spans="2:17" x14ac:dyDescent="0.4">
      <c r="P47" s="13" t="s">
        <v>46</v>
      </c>
      <c r="Q47" s="13">
        <v>90</v>
      </c>
    </row>
    <row r="48" spans="2:17" x14ac:dyDescent="0.4">
      <c r="P48" s="13" t="s">
        <v>44</v>
      </c>
      <c r="Q48" s="13">
        <v>70</v>
      </c>
    </row>
    <row r="49" spans="16:17" x14ac:dyDescent="0.4">
      <c r="P49" s="13" t="s">
        <v>92</v>
      </c>
      <c r="Q49" s="13">
        <v>3</v>
      </c>
    </row>
    <row r="50" spans="16:17" x14ac:dyDescent="0.4">
      <c r="P50" s="13" t="s">
        <v>24</v>
      </c>
      <c r="Q50" s="13">
        <v>2</v>
      </c>
    </row>
  </sheetData>
  <sheetProtection algorithmName="SHA-512" hashValue="RpaV0BmauMJ+QHc3Yl1UddBjWFiPEfuhxq4RpXIuYg1gyiO8jDEIhkw52lZseFxE+cfhqG+SwukEBqk7CxQ8wg==" saltValue="ntA+Ki7CY4vwPYlOB6uABQ==" spinCount="100000" sheet="1" objects="1" scenarios="1" selectLockedCells="1"/>
  <mergeCells count="11">
    <mergeCell ref="D15:E15"/>
    <mergeCell ref="F15:I15"/>
    <mergeCell ref="B22:C23"/>
    <mergeCell ref="D22:N22"/>
    <mergeCell ref="B24:B32"/>
    <mergeCell ref="D8:E8"/>
    <mergeCell ref="F8:I8"/>
    <mergeCell ref="D9:E9"/>
    <mergeCell ref="F9:I9"/>
    <mergeCell ref="D14:E14"/>
    <mergeCell ref="F14:I14"/>
  </mergeCells>
  <phoneticPr fontId="2"/>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D4949-DF29-4EE4-8584-6BBBCEE7CC4F}">
  <dimension ref="B1:R38"/>
  <sheetViews>
    <sheetView zoomScale="90" zoomScaleNormal="90" workbookViewId="0">
      <selection activeCell="C15" sqref="C15"/>
    </sheetView>
  </sheetViews>
  <sheetFormatPr defaultRowHeight="18.75" x14ac:dyDescent="0.4"/>
  <cols>
    <col min="1" max="1" width="1.375" style="1" customWidth="1"/>
    <col min="2" max="2" width="4.875" style="1" customWidth="1"/>
    <col min="3" max="3" width="38.5" style="1" customWidth="1"/>
    <col min="4" max="4" width="9.625" style="1" customWidth="1"/>
    <col min="5" max="7" width="9.625" style="15" customWidth="1"/>
    <col min="8" max="8" width="9.375" style="15" bestFit="1" customWidth="1"/>
    <col min="9" max="9" width="9.625" style="15" customWidth="1"/>
    <col min="10" max="14" width="9.625" style="1" customWidth="1"/>
    <col min="15" max="15" width="9" style="1" bestFit="1" customWidth="1"/>
    <col min="16" max="17" width="9" style="13"/>
    <col min="18" max="18" width="9" style="15"/>
    <col min="19" max="16384" width="9" style="1"/>
  </cols>
  <sheetData>
    <row r="1" spans="2:17" ht="8.25" customHeight="1" x14ac:dyDescent="0.4">
      <c r="P1" s="13" t="s">
        <v>39</v>
      </c>
      <c r="Q1" s="13">
        <v>2297317</v>
      </c>
    </row>
    <row r="2" spans="2:17" ht="26.25" x14ac:dyDescent="0.4">
      <c r="B2" s="11" t="s">
        <v>78</v>
      </c>
      <c r="P2" s="13" t="s">
        <v>29</v>
      </c>
      <c r="Q2" s="13">
        <v>552590</v>
      </c>
    </row>
    <row r="3" spans="2:17" x14ac:dyDescent="0.4">
      <c r="B3" s="2"/>
      <c r="P3" s="13" t="s">
        <v>76</v>
      </c>
      <c r="Q3" s="13">
        <v>335402</v>
      </c>
    </row>
    <row r="4" spans="2:17" x14ac:dyDescent="0.4">
      <c r="B4" s="3" t="s">
        <v>32</v>
      </c>
      <c r="P4" s="13" t="s">
        <v>50</v>
      </c>
      <c r="Q4" s="13">
        <v>276630</v>
      </c>
    </row>
    <row r="5" spans="2:17" ht="20.25" customHeight="1" thickBot="1" x14ac:dyDescent="0.45">
      <c r="C5" s="4" t="s">
        <v>9</v>
      </c>
      <c r="I5" s="6" t="s">
        <v>49</v>
      </c>
      <c r="J5" s="49" t="s">
        <v>81</v>
      </c>
      <c r="P5" s="13" t="s">
        <v>77</v>
      </c>
      <c r="Q5" s="13">
        <v>267259</v>
      </c>
    </row>
    <row r="6" spans="2:17" ht="20.25" thickTop="1" thickBot="1" x14ac:dyDescent="0.45">
      <c r="C6" s="5"/>
      <c r="I6" s="6" t="s">
        <v>40</v>
      </c>
      <c r="P6" s="13" t="s">
        <v>10</v>
      </c>
      <c r="Q6" s="13">
        <v>229889</v>
      </c>
    </row>
    <row r="7" spans="2:17" ht="7.5" customHeight="1" thickTop="1" x14ac:dyDescent="0.4">
      <c r="C7" s="7"/>
      <c r="E7" s="1"/>
      <c r="F7" s="37"/>
      <c r="G7" s="37"/>
      <c r="H7" s="37"/>
      <c r="I7" s="37"/>
      <c r="P7" s="13" t="s">
        <v>21</v>
      </c>
      <c r="Q7" s="13">
        <v>170095</v>
      </c>
    </row>
    <row r="8" spans="2:17" x14ac:dyDescent="0.4">
      <c r="C8" s="8" t="s">
        <v>0</v>
      </c>
      <c r="D8" s="52" t="s">
        <v>2</v>
      </c>
      <c r="E8" s="53"/>
      <c r="F8" s="52" t="s">
        <v>6</v>
      </c>
      <c r="G8" s="54"/>
      <c r="H8" s="54"/>
      <c r="I8" s="53"/>
      <c r="J8" s="38"/>
      <c r="K8" s="14" t="s">
        <v>1</v>
      </c>
      <c r="L8" s="14" t="s">
        <v>3</v>
      </c>
      <c r="M8" s="14" t="s">
        <v>4</v>
      </c>
      <c r="N8" s="14" t="s">
        <v>5</v>
      </c>
      <c r="O8" s="12"/>
      <c r="P8" s="13" t="s">
        <v>43</v>
      </c>
      <c r="Q8" s="13">
        <v>150614</v>
      </c>
    </row>
    <row r="9" spans="2:17" x14ac:dyDescent="0.4">
      <c r="C9" s="46" t="e">
        <f>VLOOKUP(C6,P1:Q1002,2,FALSE)</f>
        <v>#N/A</v>
      </c>
      <c r="D9" s="55" t="e">
        <f>IF(K9&gt;=2000001,"SSS",IF(K9&gt;=1000001,"SS",IF(K9&gt;=500001,"S",IF(K9&gt;=300001,"AA",IF(K9&gt;=150001,"A",IF(K9&gt;=100001,"B",IF(K9&gt;=50001,"C",IF(K9&gt;=25001,"D",IF(K9&gt;=0,"E")))))))))</f>
        <v>#N/A</v>
      </c>
      <c r="E9" s="56"/>
      <c r="F9" s="57" t="e">
        <f>M9-N9</f>
        <v>#N/A</v>
      </c>
      <c r="G9" s="58"/>
      <c r="H9" s="58"/>
      <c r="I9" s="59"/>
      <c r="J9" s="12"/>
      <c r="K9" s="39" t="e">
        <f>C9*0.7*0.5*1.1</f>
        <v>#N/A</v>
      </c>
      <c r="L9" s="40" t="e">
        <f>IF(D9="SSS","0.875",IF(D9="SS","0.850",IF(D9="S","0.825",IF(D9="AA","0.800",IF(D9="A","0.775",IF(D9="B","0.750",IF(D9="C","0.725",IF(D9="D","0.700",IF(D9="E","0.675")))))))))</f>
        <v>#N/A</v>
      </c>
      <c r="M9" s="41" t="e">
        <f>K9*L9</f>
        <v>#N/A</v>
      </c>
      <c r="N9" s="42" t="e">
        <f>IF(M9&gt;=30000,"\165",IF(M9&gt;=0,"\165"))</f>
        <v>#N/A</v>
      </c>
      <c r="O9" s="12"/>
      <c r="P9" s="13" t="s">
        <v>11</v>
      </c>
      <c r="Q9" s="13">
        <v>71808</v>
      </c>
    </row>
    <row r="10" spans="2:17" x14ac:dyDescent="0.4">
      <c r="C10" s="6"/>
      <c r="F10" s="1" t="s">
        <v>7</v>
      </c>
      <c r="J10" s="12"/>
      <c r="K10" s="43"/>
      <c r="L10" s="43"/>
      <c r="M10" s="44">
        <v>0</v>
      </c>
      <c r="N10" s="43"/>
      <c r="O10" s="12"/>
      <c r="P10" s="13" t="s">
        <v>12</v>
      </c>
      <c r="Q10" s="13">
        <v>40245</v>
      </c>
    </row>
    <row r="11" spans="2:17" x14ac:dyDescent="0.4">
      <c r="F11" s="1" t="s">
        <v>8</v>
      </c>
      <c r="J11" s="12"/>
      <c r="K11" s="43"/>
      <c r="L11" s="43"/>
      <c r="M11" s="44" t="e">
        <f>M10+M9</f>
        <v>#N/A</v>
      </c>
      <c r="N11" s="43"/>
      <c r="O11" s="12"/>
      <c r="P11" s="13" t="s">
        <v>16</v>
      </c>
      <c r="Q11" s="13">
        <v>25944</v>
      </c>
    </row>
    <row r="12" spans="2:17" x14ac:dyDescent="0.4">
      <c r="J12" s="12"/>
      <c r="K12" s="12"/>
      <c r="L12" s="12"/>
      <c r="M12" s="12"/>
      <c r="N12" s="12"/>
      <c r="O12" s="12"/>
      <c r="P12" s="13" t="s">
        <v>28</v>
      </c>
      <c r="Q12" s="13">
        <v>22835</v>
      </c>
    </row>
    <row r="13" spans="2:17" x14ac:dyDescent="0.4">
      <c r="B13" s="3" t="s">
        <v>31</v>
      </c>
      <c r="J13" s="12"/>
      <c r="K13" s="12"/>
      <c r="L13" s="12"/>
      <c r="M13" s="12"/>
      <c r="N13" s="12"/>
      <c r="O13" s="12"/>
      <c r="P13" s="13" t="s">
        <v>45</v>
      </c>
      <c r="Q13" s="13">
        <v>20159</v>
      </c>
    </row>
    <row r="14" spans="2:17" ht="19.5" thickBot="1" x14ac:dyDescent="0.45">
      <c r="C14" s="36" t="s">
        <v>0</v>
      </c>
      <c r="D14" s="60" t="s">
        <v>2</v>
      </c>
      <c r="E14" s="61"/>
      <c r="F14" s="60" t="s">
        <v>6</v>
      </c>
      <c r="G14" s="62"/>
      <c r="H14" s="62"/>
      <c r="I14" s="61"/>
      <c r="J14" s="12"/>
      <c r="K14" s="14" t="s">
        <v>1</v>
      </c>
      <c r="L14" s="14" t="s">
        <v>3</v>
      </c>
      <c r="M14" s="14" t="s">
        <v>4</v>
      </c>
      <c r="N14" s="14" t="s">
        <v>5</v>
      </c>
      <c r="O14" s="12"/>
      <c r="P14" s="13" t="s">
        <v>25</v>
      </c>
      <c r="Q14" s="13">
        <v>17350</v>
      </c>
    </row>
    <row r="15" spans="2:17" ht="20.25" thickTop="1" thickBot="1" x14ac:dyDescent="0.45">
      <c r="B15" s="9"/>
      <c r="C15" s="45" t="s">
        <v>41</v>
      </c>
      <c r="D15" s="63" t="str">
        <f>IF(K15&gt;=2000001,"SSS",IF(K15&gt;=1000001,"SS",IF(K15&gt;=500001,"S",IF(K15&gt;=300001,"AA",IF(K15&gt;=150001,"A",IF(K15&gt;=100001,"B",IF(K15&gt;=50001,"C",IF(K15&gt;=25001,"D",IF(K15&gt;=0,"E")))))))))</f>
        <v>C</v>
      </c>
      <c r="E15" s="56"/>
      <c r="F15" s="57">
        <f>M15-N15</f>
        <v>41703.750000000007</v>
      </c>
      <c r="G15" s="58"/>
      <c r="H15" s="58"/>
      <c r="I15" s="59"/>
      <c r="J15" s="12"/>
      <c r="K15" s="39">
        <f>C15*0.7*0.5*1.1</f>
        <v>57750.000000000007</v>
      </c>
      <c r="L15" s="40" t="str">
        <f>IF(D15="SSS","0.875",IF(D15="SS","0.850",IF(D15="S","0.825",IF(D15="AA","0.800",IF(D15="A","0.775",IF(D15="B","0.750",IF(D15="C","0.725",IF(D15="D","0.700",IF(D15="E","0.675")))))))))</f>
        <v>0.725</v>
      </c>
      <c r="M15" s="41">
        <f>K15*L15</f>
        <v>41868.750000000007</v>
      </c>
      <c r="N15" s="42" t="str">
        <f>IF(M15&gt;=30000,"\165",IF(M15&gt;=0,"\165"))</f>
        <v>\165</v>
      </c>
      <c r="O15" s="12"/>
      <c r="P15" s="13" t="s">
        <v>13</v>
      </c>
      <c r="Q15" s="13">
        <v>16647</v>
      </c>
    </row>
    <row r="16" spans="2:17" ht="19.5" thickTop="1" x14ac:dyDescent="0.4">
      <c r="C16" s="10" t="s">
        <v>30</v>
      </c>
      <c r="F16" s="1" t="s">
        <v>7</v>
      </c>
      <c r="J16" s="12"/>
      <c r="K16" s="43"/>
      <c r="L16" s="43"/>
      <c r="M16" s="44">
        <v>0</v>
      </c>
      <c r="N16" s="43"/>
      <c r="O16" s="12"/>
      <c r="P16" s="13" t="s">
        <v>34</v>
      </c>
      <c r="Q16" s="13">
        <v>15626</v>
      </c>
    </row>
    <row r="17" spans="2:17" x14ac:dyDescent="0.4">
      <c r="F17" s="1" t="s">
        <v>8</v>
      </c>
      <c r="J17" s="12"/>
      <c r="K17" s="43"/>
      <c r="L17" s="43"/>
      <c r="M17" s="44">
        <f>M16+M15</f>
        <v>41868.750000000007</v>
      </c>
      <c r="N17" s="43"/>
      <c r="O17" s="12"/>
      <c r="P17" s="13" t="s">
        <v>17</v>
      </c>
      <c r="Q17" s="13">
        <v>13870</v>
      </c>
    </row>
    <row r="18" spans="2:17" x14ac:dyDescent="0.4">
      <c r="J18" s="12"/>
      <c r="K18" s="12"/>
      <c r="L18" s="12"/>
      <c r="M18" s="12"/>
      <c r="N18" s="12"/>
      <c r="O18" s="12"/>
      <c r="P18" s="13" t="s">
        <v>14</v>
      </c>
      <c r="Q18" s="13">
        <v>10444</v>
      </c>
    </row>
    <row r="19" spans="2:17" x14ac:dyDescent="0.4">
      <c r="P19" s="13" t="s">
        <v>18</v>
      </c>
      <c r="Q19" s="13">
        <v>8124</v>
      </c>
    </row>
    <row r="20" spans="2:17" ht="25.5" x14ac:dyDescent="0.4">
      <c r="B20" s="16" t="s">
        <v>51</v>
      </c>
      <c r="C20" s="17"/>
      <c r="D20" s="17"/>
      <c r="E20" s="17"/>
      <c r="F20" s="17"/>
      <c r="G20" s="17"/>
      <c r="H20" s="17"/>
      <c r="I20" s="17"/>
      <c r="J20" s="17"/>
      <c r="K20" s="17"/>
      <c r="L20" s="17"/>
      <c r="M20" s="17"/>
      <c r="N20" s="17"/>
      <c r="P20" s="13" t="s">
        <v>42</v>
      </c>
      <c r="Q20" s="13">
        <v>6891</v>
      </c>
    </row>
    <row r="21" spans="2:17" ht="12" customHeight="1" thickBot="1" x14ac:dyDescent="0.45">
      <c r="B21" s="17"/>
      <c r="C21" s="17"/>
      <c r="D21" s="17"/>
      <c r="E21" s="17"/>
      <c r="F21" s="17"/>
      <c r="G21" s="17"/>
      <c r="H21" s="17"/>
      <c r="I21" s="17"/>
      <c r="J21" s="17"/>
      <c r="K21" s="17"/>
      <c r="L21" s="17"/>
      <c r="M21" s="17"/>
      <c r="N21" s="17"/>
      <c r="P21" s="13" t="s">
        <v>23</v>
      </c>
      <c r="Q21" s="13">
        <v>6641</v>
      </c>
    </row>
    <row r="22" spans="2:17" x14ac:dyDescent="0.4">
      <c r="B22" s="64"/>
      <c r="C22" s="65"/>
      <c r="D22" s="68" t="s">
        <v>52</v>
      </c>
      <c r="E22" s="69"/>
      <c r="F22" s="69"/>
      <c r="G22" s="69"/>
      <c r="H22" s="69"/>
      <c r="I22" s="69"/>
      <c r="J22" s="69"/>
      <c r="K22" s="69"/>
      <c r="L22" s="69"/>
      <c r="M22" s="69"/>
      <c r="N22" s="70"/>
      <c r="P22" s="13" t="s">
        <v>33</v>
      </c>
      <c r="Q22" s="13">
        <v>6610</v>
      </c>
    </row>
    <row r="23" spans="2:17" ht="57" thickBot="1" x14ac:dyDescent="0.45">
      <c r="B23" s="66"/>
      <c r="C23" s="67"/>
      <c r="D23" s="18" t="s">
        <v>53</v>
      </c>
      <c r="E23" s="19" t="s">
        <v>54</v>
      </c>
      <c r="F23" s="19" t="s">
        <v>55</v>
      </c>
      <c r="G23" s="19" t="s">
        <v>56</v>
      </c>
      <c r="H23" s="19" t="s">
        <v>57</v>
      </c>
      <c r="I23" s="20" t="s">
        <v>58</v>
      </c>
      <c r="J23" s="47" t="s">
        <v>59</v>
      </c>
      <c r="K23" s="47" t="s">
        <v>60</v>
      </c>
      <c r="L23" s="47" t="s">
        <v>61</v>
      </c>
      <c r="M23" s="47" t="s">
        <v>62</v>
      </c>
      <c r="N23" s="48" t="s">
        <v>63</v>
      </c>
      <c r="P23" s="13" t="s">
        <v>47</v>
      </c>
      <c r="Q23" s="13">
        <v>5064</v>
      </c>
    </row>
    <row r="24" spans="2:17" ht="38.25" customHeight="1" thickTop="1" x14ac:dyDescent="0.4">
      <c r="B24" s="71" t="s">
        <v>64</v>
      </c>
      <c r="C24" s="21" t="s">
        <v>65</v>
      </c>
      <c r="D24" s="22">
        <v>87.5</v>
      </c>
      <c r="E24" s="23">
        <v>87.5</v>
      </c>
      <c r="F24" s="23">
        <v>88</v>
      </c>
      <c r="G24" s="23">
        <v>88</v>
      </c>
      <c r="H24" s="23">
        <v>88.5</v>
      </c>
      <c r="I24" s="24">
        <v>88.5</v>
      </c>
      <c r="J24" s="23">
        <v>89</v>
      </c>
      <c r="K24" s="23">
        <v>89</v>
      </c>
      <c r="L24" s="23">
        <v>89.5</v>
      </c>
      <c r="M24" s="23">
        <v>89.5</v>
      </c>
      <c r="N24" s="25">
        <v>90</v>
      </c>
      <c r="P24" s="13" t="s">
        <v>19</v>
      </c>
      <c r="Q24" s="13">
        <v>4958</v>
      </c>
    </row>
    <row r="25" spans="2:17" ht="38.25" customHeight="1" x14ac:dyDescent="0.4">
      <c r="B25" s="71"/>
      <c r="C25" s="21" t="s">
        <v>66</v>
      </c>
      <c r="D25" s="22">
        <v>85</v>
      </c>
      <c r="E25" s="23">
        <v>85</v>
      </c>
      <c r="F25" s="23">
        <v>85.5</v>
      </c>
      <c r="G25" s="23">
        <v>85.5</v>
      </c>
      <c r="H25" s="23">
        <v>86</v>
      </c>
      <c r="I25" s="24">
        <v>86</v>
      </c>
      <c r="J25" s="23">
        <v>86.5</v>
      </c>
      <c r="K25" s="23">
        <v>86.5</v>
      </c>
      <c r="L25" s="23">
        <v>87</v>
      </c>
      <c r="M25" s="23">
        <v>87</v>
      </c>
      <c r="N25" s="25">
        <v>87.5</v>
      </c>
      <c r="P25" s="13" t="s">
        <v>27</v>
      </c>
      <c r="Q25" s="13">
        <v>4135</v>
      </c>
    </row>
    <row r="26" spans="2:17" ht="38.25" customHeight="1" x14ac:dyDescent="0.4">
      <c r="B26" s="71"/>
      <c r="C26" s="21" t="s">
        <v>67</v>
      </c>
      <c r="D26" s="22">
        <v>82.5</v>
      </c>
      <c r="E26" s="23">
        <v>82.5</v>
      </c>
      <c r="F26" s="23">
        <v>83</v>
      </c>
      <c r="G26" s="23">
        <v>83</v>
      </c>
      <c r="H26" s="23">
        <v>83.5</v>
      </c>
      <c r="I26" s="24">
        <v>83.5</v>
      </c>
      <c r="J26" s="23">
        <v>84</v>
      </c>
      <c r="K26" s="23">
        <v>84</v>
      </c>
      <c r="L26" s="23">
        <v>84.5</v>
      </c>
      <c r="M26" s="23">
        <v>84.5</v>
      </c>
      <c r="N26" s="25">
        <v>85</v>
      </c>
      <c r="P26" s="13" t="s">
        <v>20</v>
      </c>
      <c r="Q26" s="13">
        <v>3543</v>
      </c>
    </row>
    <row r="27" spans="2:17" ht="38.25" customHeight="1" x14ac:dyDescent="0.4">
      <c r="B27" s="71"/>
      <c r="C27" s="21" t="s">
        <v>68</v>
      </c>
      <c r="D27" s="22">
        <v>80</v>
      </c>
      <c r="E27" s="23">
        <v>80</v>
      </c>
      <c r="F27" s="23">
        <v>80.5</v>
      </c>
      <c r="G27" s="23">
        <v>80.5</v>
      </c>
      <c r="H27" s="23">
        <v>81</v>
      </c>
      <c r="I27" s="24">
        <v>81</v>
      </c>
      <c r="J27" s="23">
        <v>81.5</v>
      </c>
      <c r="K27" s="23">
        <v>81.5</v>
      </c>
      <c r="L27" s="23">
        <v>82</v>
      </c>
      <c r="M27" s="23">
        <v>82</v>
      </c>
      <c r="N27" s="25">
        <v>82.5</v>
      </c>
      <c r="P27" s="13" t="s">
        <v>15</v>
      </c>
      <c r="Q27" s="13">
        <v>2513</v>
      </c>
    </row>
    <row r="28" spans="2:17" ht="38.25" customHeight="1" x14ac:dyDescent="0.4">
      <c r="B28" s="71"/>
      <c r="C28" s="21" t="s">
        <v>69</v>
      </c>
      <c r="D28" s="22">
        <v>77.5</v>
      </c>
      <c r="E28" s="23">
        <v>77.5</v>
      </c>
      <c r="F28" s="23">
        <v>78</v>
      </c>
      <c r="G28" s="23">
        <v>78</v>
      </c>
      <c r="H28" s="23">
        <v>78.5</v>
      </c>
      <c r="I28" s="24">
        <v>78.5</v>
      </c>
      <c r="J28" s="23">
        <v>79</v>
      </c>
      <c r="K28" s="23">
        <v>79</v>
      </c>
      <c r="L28" s="23">
        <v>79.5</v>
      </c>
      <c r="M28" s="23">
        <v>79.5</v>
      </c>
      <c r="N28" s="25">
        <v>80</v>
      </c>
      <c r="P28" s="13" t="s">
        <v>26</v>
      </c>
      <c r="Q28" s="13">
        <v>2454</v>
      </c>
    </row>
    <row r="29" spans="2:17" ht="38.25" customHeight="1" x14ac:dyDescent="0.4">
      <c r="B29" s="71"/>
      <c r="C29" s="26" t="s">
        <v>70</v>
      </c>
      <c r="D29" s="27">
        <v>75</v>
      </c>
      <c r="E29" s="28">
        <v>75</v>
      </c>
      <c r="F29" s="28">
        <v>75.5</v>
      </c>
      <c r="G29" s="28">
        <v>75.5</v>
      </c>
      <c r="H29" s="28">
        <v>76</v>
      </c>
      <c r="I29" s="29">
        <v>76</v>
      </c>
      <c r="J29" s="28">
        <v>76.5</v>
      </c>
      <c r="K29" s="28">
        <v>76.5</v>
      </c>
      <c r="L29" s="28">
        <v>77</v>
      </c>
      <c r="M29" s="28">
        <v>77</v>
      </c>
      <c r="N29" s="30">
        <v>77.5</v>
      </c>
      <c r="P29" s="13" t="s">
        <v>37</v>
      </c>
      <c r="Q29" s="13">
        <v>2380</v>
      </c>
    </row>
    <row r="30" spans="2:17" ht="38.25" customHeight="1" x14ac:dyDescent="0.4">
      <c r="B30" s="71"/>
      <c r="C30" s="26" t="s">
        <v>71</v>
      </c>
      <c r="D30" s="27">
        <v>72.5</v>
      </c>
      <c r="E30" s="28">
        <v>72.5</v>
      </c>
      <c r="F30" s="28">
        <v>73</v>
      </c>
      <c r="G30" s="28">
        <v>73</v>
      </c>
      <c r="H30" s="28">
        <v>73.5</v>
      </c>
      <c r="I30" s="29">
        <v>73.5</v>
      </c>
      <c r="J30" s="28">
        <v>74</v>
      </c>
      <c r="K30" s="28">
        <v>74</v>
      </c>
      <c r="L30" s="28">
        <v>74.5</v>
      </c>
      <c r="M30" s="28">
        <v>74.5</v>
      </c>
      <c r="N30" s="30">
        <v>75</v>
      </c>
      <c r="P30" s="13" t="s">
        <v>36</v>
      </c>
      <c r="Q30" s="13">
        <v>2144</v>
      </c>
    </row>
    <row r="31" spans="2:17" ht="38.25" customHeight="1" x14ac:dyDescent="0.4">
      <c r="B31" s="71"/>
      <c r="C31" s="26" t="s">
        <v>72</v>
      </c>
      <c r="D31" s="27">
        <v>70</v>
      </c>
      <c r="E31" s="28">
        <v>70</v>
      </c>
      <c r="F31" s="28">
        <v>70.5</v>
      </c>
      <c r="G31" s="28">
        <v>70.5</v>
      </c>
      <c r="H31" s="28">
        <v>71</v>
      </c>
      <c r="I31" s="28">
        <v>71</v>
      </c>
      <c r="J31" s="28">
        <v>71.5</v>
      </c>
      <c r="K31" s="28">
        <v>71.5</v>
      </c>
      <c r="L31" s="28">
        <v>72</v>
      </c>
      <c r="M31" s="28">
        <v>72</v>
      </c>
      <c r="N31" s="30">
        <v>72.5</v>
      </c>
      <c r="P31" s="13" t="s">
        <v>22</v>
      </c>
      <c r="Q31" s="13">
        <v>2093</v>
      </c>
    </row>
    <row r="32" spans="2:17" ht="38.25" customHeight="1" thickBot="1" x14ac:dyDescent="0.45">
      <c r="B32" s="72"/>
      <c r="C32" s="31" t="s">
        <v>73</v>
      </c>
      <c r="D32" s="32">
        <v>67.5</v>
      </c>
      <c r="E32" s="33">
        <v>67.5</v>
      </c>
      <c r="F32" s="33">
        <v>68</v>
      </c>
      <c r="G32" s="33">
        <v>68</v>
      </c>
      <c r="H32" s="33">
        <v>68.5</v>
      </c>
      <c r="I32" s="34">
        <v>68.5</v>
      </c>
      <c r="J32" s="33">
        <v>69</v>
      </c>
      <c r="K32" s="33">
        <v>69</v>
      </c>
      <c r="L32" s="33">
        <v>69.5</v>
      </c>
      <c r="M32" s="33">
        <v>69.5</v>
      </c>
      <c r="N32" s="35">
        <v>70</v>
      </c>
      <c r="P32" s="13" t="s">
        <v>44</v>
      </c>
      <c r="Q32" s="13">
        <v>1200</v>
      </c>
    </row>
    <row r="33" spans="2:17" ht="5.25" customHeight="1" x14ac:dyDescent="0.4">
      <c r="C33" s="17"/>
      <c r="D33" s="17"/>
      <c r="E33" s="17"/>
      <c r="F33" s="17"/>
      <c r="G33" s="17"/>
      <c r="H33" s="17"/>
      <c r="I33" s="17"/>
      <c r="J33" s="17"/>
      <c r="K33" s="17"/>
      <c r="L33" s="17"/>
      <c r="M33" s="17"/>
      <c r="N33" s="17"/>
      <c r="P33" s="13" t="s">
        <v>79</v>
      </c>
      <c r="Q33" s="13">
        <v>670</v>
      </c>
    </row>
    <row r="34" spans="2:17" x14ac:dyDescent="0.4">
      <c r="B34" s="50" t="s">
        <v>74</v>
      </c>
      <c r="C34" s="17"/>
      <c r="D34" s="17"/>
      <c r="E34" s="17"/>
      <c r="F34" s="17"/>
      <c r="G34" s="17"/>
      <c r="H34" s="17"/>
      <c r="I34" s="17"/>
      <c r="J34" s="17"/>
      <c r="K34" s="17"/>
      <c r="L34" s="17"/>
      <c r="M34" s="17"/>
      <c r="N34" s="17"/>
      <c r="P34" s="13" t="s">
        <v>35</v>
      </c>
      <c r="Q34" s="13">
        <v>326</v>
      </c>
    </row>
    <row r="35" spans="2:17" x14ac:dyDescent="0.4">
      <c r="B35" s="17" t="s">
        <v>80</v>
      </c>
      <c r="C35" s="17"/>
      <c r="D35" s="17"/>
      <c r="E35" s="17"/>
      <c r="F35" s="17"/>
      <c r="G35" s="17"/>
      <c r="H35" s="17"/>
      <c r="I35" s="17"/>
      <c r="J35" s="17"/>
      <c r="K35" s="17"/>
      <c r="L35" s="17"/>
      <c r="M35" s="17"/>
      <c r="N35" s="17"/>
      <c r="P35" s="13" t="s">
        <v>24</v>
      </c>
      <c r="Q35" s="13">
        <v>54</v>
      </c>
    </row>
    <row r="36" spans="2:17" x14ac:dyDescent="0.4">
      <c r="B36" s="17"/>
      <c r="C36" s="17"/>
      <c r="D36" s="17"/>
      <c r="E36" s="17"/>
      <c r="F36" s="17"/>
      <c r="G36" s="17"/>
      <c r="H36" s="17"/>
      <c r="I36" s="17"/>
      <c r="J36" s="17"/>
      <c r="K36" s="17"/>
      <c r="L36" s="17"/>
      <c r="M36" s="17"/>
      <c r="N36" s="17"/>
      <c r="P36" s="13" t="s">
        <v>48</v>
      </c>
      <c r="Q36" s="13">
        <v>50</v>
      </c>
    </row>
    <row r="37" spans="2:17" x14ac:dyDescent="0.4">
      <c r="B37" s="17"/>
      <c r="C37" s="17"/>
      <c r="D37" s="17"/>
      <c r="E37" s="17"/>
      <c r="F37" s="17"/>
      <c r="G37" s="17"/>
      <c r="H37" s="17"/>
      <c r="I37" s="17"/>
      <c r="J37" s="17"/>
      <c r="K37" s="17"/>
      <c r="L37" s="17"/>
      <c r="M37" s="17"/>
      <c r="N37" s="17"/>
      <c r="P37" s="13" t="s">
        <v>38</v>
      </c>
      <c r="Q37" s="13">
        <v>50</v>
      </c>
    </row>
    <row r="38" spans="2:17" x14ac:dyDescent="0.4">
      <c r="B38" s="17" t="s">
        <v>75</v>
      </c>
      <c r="C38" s="17"/>
      <c r="D38" s="17"/>
      <c r="E38" s="17"/>
      <c r="F38" s="17"/>
      <c r="G38" s="17"/>
      <c r="H38" s="17"/>
      <c r="I38" s="17"/>
      <c r="J38" s="17"/>
      <c r="K38" s="17"/>
      <c r="L38" s="17"/>
      <c r="M38" s="17"/>
      <c r="N38" s="17"/>
      <c r="P38" s="13" t="s">
        <v>46</v>
      </c>
      <c r="Q38" s="13">
        <v>10</v>
      </c>
    </row>
  </sheetData>
  <sheetProtection algorithmName="SHA-512" hashValue="+xsOOTX/1d0FXiBBmSoS38SUeAjqAOGwgu0tU+RI4FfBmbccHHm1BMxVy9UjcV+8K8boQpgATh8sJYHstzMw6w==" saltValue="GfEiDWyzV2f0wj4eqq4x9w==" spinCount="100000" sheet="1" objects="1" scenarios="1" selectLockedCells="1"/>
  <mergeCells count="11">
    <mergeCell ref="B22:C23"/>
    <mergeCell ref="D22:N22"/>
    <mergeCell ref="B24:B32"/>
    <mergeCell ref="F8:I8"/>
    <mergeCell ref="F9:I9"/>
    <mergeCell ref="F14:I14"/>
    <mergeCell ref="F15:I15"/>
    <mergeCell ref="D15:E15"/>
    <mergeCell ref="D14:E14"/>
    <mergeCell ref="D9:E9"/>
    <mergeCell ref="D8:E8"/>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498D7-3216-486E-A673-8BF311ECAA78}">
  <dimension ref="A1:U70"/>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7" width="9" style="13"/>
    <col min="18" max="16384" width="9" style="1"/>
  </cols>
  <sheetData>
    <row r="1" spans="1:21" ht="8.25" customHeight="1" x14ac:dyDescent="0.4">
      <c r="P1" s="13" t="s">
        <v>39</v>
      </c>
      <c r="Q1" s="13">
        <v>5801611</v>
      </c>
    </row>
    <row r="2" spans="1:21" ht="26.25" x14ac:dyDescent="0.4">
      <c r="B2" s="11" t="s">
        <v>78</v>
      </c>
      <c r="P2" s="13" t="s">
        <v>218</v>
      </c>
      <c r="Q2" s="13">
        <v>1823540</v>
      </c>
    </row>
    <row r="3" spans="1:21" x14ac:dyDescent="0.4">
      <c r="B3" s="2"/>
      <c r="P3" s="13" t="s">
        <v>289</v>
      </c>
      <c r="Q3" s="13">
        <v>664908</v>
      </c>
    </row>
    <row r="4" spans="1:21" x14ac:dyDescent="0.4">
      <c r="B4" s="3" t="s">
        <v>32</v>
      </c>
      <c r="P4" s="13" t="s">
        <v>180</v>
      </c>
      <c r="Q4" s="13">
        <v>498663</v>
      </c>
    </row>
    <row r="5" spans="1:21" ht="20.25" customHeight="1" thickBot="1" x14ac:dyDescent="0.45">
      <c r="C5" s="4" t="s">
        <v>9</v>
      </c>
      <c r="I5" s="6" t="s">
        <v>359</v>
      </c>
      <c r="J5" s="49" t="s">
        <v>81</v>
      </c>
      <c r="P5" s="13" t="s">
        <v>163</v>
      </c>
      <c r="Q5" s="13">
        <v>404862</v>
      </c>
    </row>
    <row r="6" spans="1:21" ht="20.25" thickTop="1" thickBot="1" x14ac:dyDescent="0.45">
      <c r="C6" s="5"/>
      <c r="I6" s="6" t="s">
        <v>40</v>
      </c>
      <c r="P6" s="13" t="s">
        <v>346</v>
      </c>
      <c r="Q6" s="13">
        <v>351038</v>
      </c>
    </row>
    <row r="7" spans="1:21" ht="7.5" customHeight="1" thickTop="1" x14ac:dyDescent="0.4">
      <c r="C7" s="7"/>
      <c r="E7" s="1"/>
      <c r="F7" s="37"/>
      <c r="G7" s="37"/>
      <c r="H7" s="37"/>
      <c r="I7" s="37"/>
      <c r="P7" s="13" t="s">
        <v>317</v>
      </c>
      <c r="Q7" s="13">
        <v>219634</v>
      </c>
    </row>
    <row r="8" spans="1:21" x14ac:dyDescent="0.4">
      <c r="B8" s="6"/>
      <c r="C8" s="8" t="s">
        <v>133</v>
      </c>
      <c r="D8" s="52" t="s">
        <v>2</v>
      </c>
      <c r="E8" s="53"/>
      <c r="F8" s="52" t="s">
        <v>322</v>
      </c>
      <c r="G8" s="54"/>
      <c r="H8" s="54"/>
      <c r="I8" s="53"/>
      <c r="J8" s="38"/>
      <c r="K8" s="14" t="s">
        <v>1</v>
      </c>
      <c r="L8" s="14" t="s">
        <v>3</v>
      </c>
      <c r="M8" s="14" t="s">
        <v>4</v>
      </c>
      <c r="N8" s="14" t="s">
        <v>5</v>
      </c>
      <c r="O8" s="12"/>
      <c r="P8" s="13" t="s">
        <v>220</v>
      </c>
      <c r="Q8" s="13">
        <v>211499</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189</v>
      </c>
      <c r="Q9" s="13">
        <v>179182</v>
      </c>
    </row>
    <row r="10" spans="1:21" x14ac:dyDescent="0.4">
      <c r="C10" s="6"/>
      <c r="F10" s="1"/>
      <c r="J10" s="12"/>
      <c r="K10" s="43"/>
      <c r="L10" s="43"/>
      <c r="M10" s="44">
        <v>0</v>
      </c>
      <c r="N10" s="43"/>
      <c r="O10" s="12"/>
      <c r="P10" s="13" t="s">
        <v>349</v>
      </c>
      <c r="Q10" s="13">
        <v>168766</v>
      </c>
    </row>
    <row r="11" spans="1:21" s="15" customFormat="1" x14ac:dyDescent="0.4">
      <c r="A11" s="1"/>
      <c r="B11" s="1"/>
      <c r="C11" s="1"/>
      <c r="D11" s="1"/>
      <c r="F11" s="1" t="s">
        <v>8</v>
      </c>
      <c r="J11" s="12"/>
      <c r="K11" s="43"/>
      <c r="L11" s="43"/>
      <c r="M11" s="44" t="e">
        <f>M10+M9</f>
        <v>#N/A</v>
      </c>
      <c r="N11" s="43"/>
      <c r="O11" s="12"/>
      <c r="P11" s="13" t="s">
        <v>227</v>
      </c>
      <c r="Q11" s="13">
        <v>167185</v>
      </c>
      <c r="R11" s="1"/>
      <c r="S11" s="1"/>
      <c r="T11" s="1"/>
      <c r="U11" s="1"/>
    </row>
    <row r="12" spans="1:21" s="15" customFormat="1" x14ac:dyDescent="0.4">
      <c r="A12" s="1"/>
      <c r="B12" s="1"/>
      <c r="C12" s="1"/>
      <c r="D12" s="1"/>
      <c r="F12" s="1" t="s">
        <v>135</v>
      </c>
      <c r="J12" s="12"/>
      <c r="K12" s="43"/>
      <c r="L12" s="43"/>
      <c r="M12" s="44"/>
      <c r="N12" s="43"/>
      <c r="O12" s="12"/>
      <c r="P12" s="13" t="s">
        <v>257</v>
      </c>
      <c r="Q12" s="13">
        <v>138589</v>
      </c>
      <c r="R12" s="1"/>
      <c r="S12" s="1"/>
      <c r="T12" s="1"/>
      <c r="U12" s="1"/>
    </row>
    <row r="13" spans="1:21" s="15" customFormat="1" x14ac:dyDescent="0.4">
      <c r="A13" s="1"/>
      <c r="B13" s="1"/>
      <c r="C13" s="1"/>
      <c r="D13" s="1"/>
      <c r="F13" s="1"/>
      <c r="J13" s="12"/>
      <c r="K13" s="43"/>
      <c r="L13" s="43"/>
      <c r="M13" s="44"/>
      <c r="N13" s="43"/>
      <c r="O13" s="12"/>
      <c r="P13" s="13" t="s">
        <v>340</v>
      </c>
      <c r="Q13" s="13">
        <v>106920</v>
      </c>
      <c r="R13" s="1"/>
      <c r="S13" s="1"/>
      <c r="T13" s="1"/>
      <c r="U13" s="1"/>
    </row>
    <row r="14" spans="1:21" s="15" customFormat="1" x14ac:dyDescent="0.4">
      <c r="A14" s="1"/>
      <c r="B14" s="3" t="s">
        <v>134</v>
      </c>
      <c r="C14" s="1"/>
      <c r="D14" s="1"/>
      <c r="J14" s="12"/>
      <c r="K14" s="12"/>
      <c r="L14" s="12"/>
      <c r="M14" s="12"/>
      <c r="N14" s="12"/>
      <c r="O14" s="12"/>
      <c r="P14" s="13" t="s">
        <v>176</v>
      </c>
      <c r="Q14" s="13">
        <v>88398</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200</v>
      </c>
      <c r="Q15" s="13">
        <v>86175</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342</v>
      </c>
      <c r="Q16" s="13">
        <v>76931</v>
      </c>
      <c r="R16" s="1"/>
      <c r="S16" s="1"/>
      <c r="T16" s="1"/>
      <c r="U16" s="1"/>
    </row>
    <row r="17" spans="1:21" s="15" customFormat="1" ht="19.5" thickTop="1" x14ac:dyDescent="0.4">
      <c r="A17" s="1"/>
      <c r="B17" s="1"/>
      <c r="C17" s="10" t="s">
        <v>30</v>
      </c>
      <c r="D17" s="1"/>
      <c r="F17" s="1"/>
      <c r="J17" s="12"/>
      <c r="K17" s="43"/>
      <c r="L17" s="43"/>
      <c r="M17" s="44">
        <v>0</v>
      </c>
      <c r="N17" s="43"/>
      <c r="O17" s="12"/>
      <c r="P17" s="13" t="s">
        <v>167</v>
      </c>
      <c r="Q17" s="13">
        <v>68559</v>
      </c>
      <c r="R17" s="1"/>
      <c r="S17" s="1"/>
      <c r="T17" s="1"/>
      <c r="U17" s="1"/>
    </row>
    <row r="18" spans="1:21" s="15" customFormat="1" x14ac:dyDescent="0.4">
      <c r="A18" s="1"/>
      <c r="B18" s="1"/>
      <c r="C18" s="1"/>
      <c r="D18" s="1"/>
      <c r="F18" s="1" t="s">
        <v>8</v>
      </c>
      <c r="J18" s="12"/>
      <c r="K18" s="43"/>
      <c r="L18" s="43"/>
      <c r="M18" s="44">
        <f>M17+M16</f>
        <v>44756.250000000007</v>
      </c>
      <c r="N18" s="43"/>
      <c r="O18" s="12"/>
      <c r="P18" s="13" t="s">
        <v>348</v>
      </c>
      <c r="Q18" s="13">
        <v>63379</v>
      </c>
      <c r="R18" s="1"/>
      <c r="S18" s="1"/>
      <c r="T18" s="1"/>
      <c r="U18" s="1"/>
    </row>
    <row r="19" spans="1:21" s="15" customFormat="1" x14ac:dyDescent="0.4">
      <c r="A19" s="1"/>
      <c r="B19" s="1"/>
      <c r="C19" s="1"/>
      <c r="D19" s="1"/>
      <c r="J19" s="12"/>
      <c r="K19" s="12"/>
      <c r="L19" s="12"/>
      <c r="M19" s="12"/>
      <c r="N19" s="12"/>
      <c r="O19" s="12"/>
      <c r="P19" s="13" t="s">
        <v>333</v>
      </c>
      <c r="Q19" s="13">
        <v>43405</v>
      </c>
      <c r="R19" s="1"/>
      <c r="S19" s="1"/>
      <c r="T19" s="1"/>
      <c r="U19" s="1"/>
    </row>
    <row r="20" spans="1:21" s="15" customFormat="1" x14ac:dyDescent="0.4">
      <c r="A20" s="1"/>
      <c r="B20" s="1"/>
      <c r="C20" s="1"/>
      <c r="D20" s="1"/>
      <c r="J20" s="1"/>
      <c r="K20" s="1"/>
      <c r="L20" s="1"/>
      <c r="M20" s="1"/>
      <c r="N20" s="1"/>
      <c r="O20" s="1"/>
      <c r="P20" s="13" t="s">
        <v>216</v>
      </c>
      <c r="Q20" s="13">
        <v>42884</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84</v>
      </c>
      <c r="Q21" s="13">
        <v>39654</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187</v>
      </c>
      <c r="Q22" s="13">
        <v>35190</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251</v>
      </c>
      <c r="Q23" s="13">
        <v>32507</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107</v>
      </c>
      <c r="Q24" s="13">
        <v>25058</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334</v>
      </c>
      <c r="Q25" s="13">
        <v>22903</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20</v>
      </c>
      <c r="Q26" s="13">
        <v>22336</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318</v>
      </c>
      <c r="Q27" s="13">
        <v>16928</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343</v>
      </c>
      <c r="Q28" s="13">
        <v>16134</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321</v>
      </c>
      <c r="Q29" s="13">
        <v>14070</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350</v>
      </c>
      <c r="Q30" s="13">
        <v>12143</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246</v>
      </c>
      <c r="Q31" s="13">
        <v>11110</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197</v>
      </c>
      <c r="Q32" s="13">
        <v>11091</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224</v>
      </c>
      <c r="Q33" s="13">
        <v>9885</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208</v>
      </c>
      <c r="Q34" s="13">
        <v>8662</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202</v>
      </c>
      <c r="Q35" s="13">
        <v>7973</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315</v>
      </c>
      <c r="Q36" s="13">
        <v>7930</v>
      </c>
      <c r="R36" s="1"/>
      <c r="S36" s="1"/>
      <c r="T36" s="1"/>
      <c r="U36" s="1"/>
    </row>
    <row r="37" spans="1:21" s="15" customFormat="1" x14ac:dyDescent="0.4">
      <c r="A37" s="1"/>
      <c r="B37" s="17"/>
      <c r="C37" s="17"/>
      <c r="D37" s="17"/>
      <c r="E37" s="17"/>
      <c r="F37" s="17"/>
      <c r="G37" s="17"/>
      <c r="H37" s="17"/>
      <c r="I37" s="17"/>
      <c r="J37" s="17"/>
      <c r="K37" s="17"/>
      <c r="L37" s="17"/>
      <c r="M37" s="17"/>
      <c r="N37" s="17"/>
      <c r="O37" s="1"/>
      <c r="P37" s="13" t="s">
        <v>239</v>
      </c>
      <c r="Q37" s="13">
        <v>7858</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46</v>
      </c>
      <c r="Q38" s="13">
        <v>7654</v>
      </c>
      <c r="R38" s="1"/>
      <c r="S38" s="1"/>
      <c r="T38" s="1"/>
      <c r="U38" s="1"/>
    </row>
    <row r="39" spans="1:21" s="15" customFormat="1" x14ac:dyDescent="0.4">
      <c r="A39" s="1"/>
      <c r="B39" s="1"/>
      <c r="C39" s="1"/>
      <c r="D39" s="1"/>
      <c r="J39" s="1"/>
      <c r="K39" s="1"/>
      <c r="L39" s="1"/>
      <c r="M39" s="1"/>
      <c r="N39" s="1"/>
      <c r="O39" s="1"/>
      <c r="P39" s="13" t="s">
        <v>165</v>
      </c>
      <c r="Q39" s="13">
        <v>7366</v>
      </c>
      <c r="R39" s="1"/>
      <c r="S39" s="1"/>
      <c r="T39" s="1"/>
      <c r="U39" s="1"/>
    </row>
    <row r="40" spans="1:21" s="15" customFormat="1" x14ac:dyDescent="0.4">
      <c r="A40" s="1"/>
      <c r="B40" s="1"/>
      <c r="C40" s="1"/>
      <c r="D40" s="1"/>
      <c r="J40" s="1"/>
      <c r="K40" s="1"/>
      <c r="L40" s="1"/>
      <c r="M40" s="1"/>
      <c r="N40" s="1"/>
      <c r="O40" s="1"/>
      <c r="P40" s="13" t="s">
        <v>82</v>
      </c>
      <c r="Q40" s="13">
        <v>7136</v>
      </c>
      <c r="R40" s="1"/>
      <c r="S40" s="1"/>
      <c r="T40" s="1"/>
      <c r="U40" s="1"/>
    </row>
    <row r="41" spans="1:21" s="15" customFormat="1" x14ac:dyDescent="0.4">
      <c r="A41" s="1"/>
      <c r="B41" s="1"/>
      <c r="C41" s="1"/>
      <c r="D41" s="1"/>
      <c r="J41" s="1"/>
      <c r="K41" s="1"/>
      <c r="L41" s="1"/>
      <c r="M41" s="1"/>
      <c r="N41" s="1"/>
      <c r="O41" s="1"/>
      <c r="P41" s="13" t="s">
        <v>219</v>
      </c>
      <c r="Q41" s="13">
        <v>6552</v>
      </c>
      <c r="R41" s="1"/>
      <c r="S41" s="1"/>
      <c r="T41" s="1"/>
      <c r="U41" s="1"/>
    </row>
    <row r="42" spans="1:21" s="15" customFormat="1" x14ac:dyDescent="0.4">
      <c r="A42" s="1"/>
      <c r="B42" s="1"/>
      <c r="C42" s="1"/>
      <c r="D42" s="1"/>
      <c r="J42" s="1"/>
      <c r="K42" s="1"/>
      <c r="L42" s="1"/>
      <c r="M42" s="1"/>
      <c r="N42" s="1"/>
      <c r="O42" s="1"/>
      <c r="P42" s="13" t="s">
        <v>10</v>
      </c>
      <c r="Q42" s="13">
        <v>6250</v>
      </c>
      <c r="R42" s="1"/>
      <c r="S42" s="1"/>
      <c r="T42" s="1"/>
      <c r="U42" s="1"/>
    </row>
    <row r="43" spans="1:21" s="15" customFormat="1" x14ac:dyDescent="0.4">
      <c r="A43" s="1"/>
      <c r="B43" s="1"/>
      <c r="C43" s="1"/>
      <c r="D43" s="1"/>
      <c r="J43" s="1"/>
      <c r="K43" s="1"/>
      <c r="L43" s="1"/>
      <c r="M43" s="1"/>
      <c r="N43" s="1"/>
      <c r="O43" s="1"/>
      <c r="P43" s="13" t="s">
        <v>265</v>
      </c>
      <c r="Q43" s="13">
        <v>6070</v>
      </c>
      <c r="R43" s="1"/>
      <c r="S43" s="1"/>
      <c r="T43" s="1"/>
      <c r="U43" s="1"/>
    </row>
    <row r="44" spans="1:21" s="15" customFormat="1" x14ac:dyDescent="0.4">
      <c r="A44" s="1"/>
      <c r="B44" s="1"/>
      <c r="C44" s="1"/>
      <c r="D44" s="1"/>
      <c r="J44" s="1"/>
      <c r="K44" s="1"/>
      <c r="L44" s="1"/>
      <c r="M44" s="1"/>
      <c r="N44" s="1"/>
      <c r="O44" s="1"/>
      <c r="P44" s="13" t="s">
        <v>11</v>
      </c>
      <c r="Q44" s="13">
        <v>5991</v>
      </c>
      <c r="R44" s="1"/>
      <c r="S44" s="1"/>
      <c r="T44" s="1"/>
      <c r="U44" s="1"/>
    </row>
    <row r="45" spans="1:21" s="15" customFormat="1" x14ac:dyDescent="0.4">
      <c r="A45" s="1"/>
      <c r="B45" s="1"/>
      <c r="C45" s="1"/>
      <c r="D45" s="1"/>
      <c r="J45" s="1"/>
      <c r="K45" s="1"/>
      <c r="L45" s="1"/>
      <c r="M45" s="1"/>
      <c r="N45" s="1"/>
      <c r="O45" s="1"/>
      <c r="P45" s="13" t="s">
        <v>201</v>
      </c>
      <c r="Q45" s="13">
        <v>5310</v>
      </c>
      <c r="R45" s="1"/>
      <c r="S45" s="1"/>
      <c r="T45" s="1"/>
      <c r="U45" s="1"/>
    </row>
    <row r="46" spans="1:21" s="15" customFormat="1" x14ac:dyDescent="0.4">
      <c r="A46" s="1"/>
      <c r="B46" s="1"/>
      <c r="C46" s="1"/>
      <c r="D46" s="1"/>
      <c r="J46" s="1"/>
      <c r="K46" s="1"/>
      <c r="L46" s="1"/>
      <c r="M46" s="1"/>
      <c r="N46" s="1"/>
      <c r="O46" s="1"/>
      <c r="P46" s="13" t="s">
        <v>327</v>
      </c>
      <c r="Q46" s="13">
        <v>4970</v>
      </c>
      <c r="R46" s="1"/>
      <c r="S46" s="1"/>
      <c r="T46" s="1"/>
      <c r="U46" s="1"/>
    </row>
    <row r="47" spans="1:21" s="15" customFormat="1" x14ac:dyDescent="0.4">
      <c r="A47" s="1"/>
      <c r="B47" s="1"/>
      <c r="C47" s="1"/>
      <c r="D47" s="1"/>
      <c r="J47" s="1"/>
      <c r="K47" s="1"/>
      <c r="L47" s="1"/>
      <c r="M47" s="1"/>
      <c r="N47" s="1"/>
      <c r="O47" s="1"/>
      <c r="P47" s="13" t="s">
        <v>112</v>
      </c>
      <c r="Q47" s="13">
        <v>4586</v>
      </c>
      <c r="R47" s="1"/>
      <c r="S47" s="1"/>
      <c r="T47" s="1"/>
      <c r="U47" s="1"/>
    </row>
    <row r="48" spans="1:21" s="15" customFormat="1" x14ac:dyDescent="0.4">
      <c r="A48" s="1"/>
      <c r="B48" s="1"/>
      <c r="C48" s="1"/>
      <c r="D48" s="1"/>
      <c r="J48" s="1"/>
      <c r="K48" s="1"/>
      <c r="L48" s="1"/>
      <c r="M48" s="1"/>
      <c r="N48" s="1"/>
      <c r="O48" s="1"/>
      <c r="P48" s="13" t="s">
        <v>228</v>
      </c>
      <c r="Q48" s="13">
        <v>3534</v>
      </c>
      <c r="R48" s="1"/>
      <c r="S48" s="1"/>
      <c r="T48" s="1"/>
      <c r="U48" s="1"/>
    </row>
    <row r="49" spans="1:21" s="15" customFormat="1" x14ac:dyDescent="0.4">
      <c r="A49" s="1"/>
      <c r="B49" s="1"/>
      <c r="C49" s="1"/>
      <c r="D49" s="1"/>
      <c r="J49" s="1"/>
      <c r="K49" s="1"/>
      <c r="L49" s="1"/>
      <c r="M49" s="1"/>
      <c r="N49" s="1"/>
      <c r="O49" s="1"/>
      <c r="P49" s="13" t="s">
        <v>347</v>
      </c>
      <c r="Q49" s="13">
        <v>3416</v>
      </c>
      <c r="R49" s="1"/>
      <c r="S49" s="1"/>
      <c r="T49" s="1"/>
      <c r="U49" s="1"/>
    </row>
    <row r="50" spans="1:21" s="15" customFormat="1" x14ac:dyDescent="0.4">
      <c r="A50" s="1"/>
      <c r="B50" s="1"/>
      <c r="C50" s="1"/>
      <c r="D50" s="1"/>
      <c r="J50" s="1"/>
      <c r="K50" s="1"/>
      <c r="L50" s="1"/>
      <c r="M50" s="1"/>
      <c r="N50" s="1"/>
      <c r="O50" s="1"/>
      <c r="P50" s="13" t="s">
        <v>253</v>
      </c>
      <c r="Q50" s="13">
        <v>3010</v>
      </c>
      <c r="R50" s="1"/>
      <c r="S50" s="1"/>
      <c r="T50" s="1"/>
      <c r="U50" s="1"/>
    </row>
    <row r="51" spans="1:21" s="15" customFormat="1" x14ac:dyDescent="0.4">
      <c r="A51" s="1"/>
      <c r="B51" s="1"/>
      <c r="C51" s="1"/>
      <c r="D51" s="1"/>
      <c r="J51" s="1"/>
      <c r="K51" s="1"/>
      <c r="L51" s="1"/>
      <c r="M51" s="1"/>
      <c r="N51" s="1"/>
      <c r="O51" s="1"/>
      <c r="P51" s="13" t="s">
        <v>231</v>
      </c>
      <c r="Q51" s="13">
        <v>2711</v>
      </c>
      <c r="R51" s="1"/>
      <c r="S51" s="1"/>
      <c r="T51" s="1"/>
      <c r="U51" s="1"/>
    </row>
    <row r="52" spans="1:21" s="15" customFormat="1" x14ac:dyDescent="0.4">
      <c r="A52" s="1"/>
      <c r="B52" s="1"/>
      <c r="C52" s="1"/>
      <c r="D52" s="1"/>
      <c r="J52" s="1"/>
      <c r="K52" s="1"/>
      <c r="L52" s="1"/>
      <c r="M52" s="1"/>
      <c r="N52" s="1"/>
      <c r="O52" s="1"/>
      <c r="P52" s="13" t="s">
        <v>312</v>
      </c>
      <c r="Q52" s="13">
        <v>2687</v>
      </c>
      <c r="R52" s="1"/>
      <c r="S52" s="1"/>
      <c r="T52" s="1"/>
      <c r="U52" s="1"/>
    </row>
    <row r="53" spans="1:21" x14ac:dyDescent="0.4">
      <c r="P53" s="13" t="s">
        <v>184</v>
      </c>
      <c r="Q53" s="13">
        <v>2369</v>
      </c>
    </row>
    <row r="54" spans="1:21" x14ac:dyDescent="0.4">
      <c r="P54" s="13" t="s">
        <v>225</v>
      </c>
      <c r="Q54" s="13">
        <v>2317</v>
      </c>
    </row>
    <row r="55" spans="1:21" x14ac:dyDescent="0.4">
      <c r="P55" s="13" t="s">
        <v>303</v>
      </c>
      <c r="Q55" s="13">
        <v>2128</v>
      </c>
    </row>
    <row r="56" spans="1:21" x14ac:dyDescent="0.4">
      <c r="P56" s="13" t="s">
        <v>331</v>
      </c>
      <c r="Q56" s="13">
        <v>2120</v>
      </c>
    </row>
    <row r="57" spans="1:21" x14ac:dyDescent="0.4">
      <c r="P57" s="13" t="s">
        <v>308</v>
      </c>
      <c r="Q57" s="13">
        <v>1575</v>
      </c>
    </row>
    <row r="58" spans="1:21" x14ac:dyDescent="0.4">
      <c r="P58" s="13" t="s">
        <v>247</v>
      </c>
      <c r="Q58" s="13">
        <v>1543</v>
      </c>
    </row>
    <row r="59" spans="1:21" x14ac:dyDescent="0.4">
      <c r="P59" s="13" t="s">
        <v>97</v>
      </c>
      <c r="Q59" s="13">
        <v>1300</v>
      </c>
    </row>
    <row r="60" spans="1:21" x14ac:dyDescent="0.4">
      <c r="P60" s="13" t="s">
        <v>330</v>
      </c>
      <c r="Q60" s="13">
        <v>1000</v>
      </c>
    </row>
    <row r="61" spans="1:21" x14ac:dyDescent="0.4">
      <c r="P61" s="13" t="s">
        <v>17</v>
      </c>
      <c r="Q61" s="13">
        <v>900</v>
      </c>
    </row>
    <row r="62" spans="1:21" x14ac:dyDescent="0.4">
      <c r="P62" s="13" t="s">
        <v>234</v>
      </c>
      <c r="Q62" s="13">
        <v>900</v>
      </c>
    </row>
    <row r="63" spans="1:21" x14ac:dyDescent="0.4">
      <c r="P63" s="13" t="s">
        <v>209</v>
      </c>
      <c r="Q63" s="13">
        <v>480</v>
      </c>
    </row>
    <row r="64" spans="1:21" x14ac:dyDescent="0.4">
      <c r="P64" s="13" t="s">
        <v>351</v>
      </c>
      <c r="Q64" s="13">
        <v>480</v>
      </c>
    </row>
    <row r="65" spans="16:17" x14ac:dyDescent="0.4">
      <c r="P65" s="13" t="s">
        <v>158</v>
      </c>
      <c r="Q65" s="13">
        <v>350</v>
      </c>
    </row>
    <row r="66" spans="16:17" x14ac:dyDescent="0.4">
      <c r="P66" s="13" t="s">
        <v>16</v>
      </c>
      <c r="Q66" s="13">
        <v>313</v>
      </c>
    </row>
    <row r="67" spans="16:17" x14ac:dyDescent="0.4">
      <c r="P67" s="13" t="s">
        <v>25</v>
      </c>
      <c r="Q67" s="13">
        <v>300</v>
      </c>
    </row>
    <row r="68" spans="16:17" x14ac:dyDescent="0.4">
      <c r="P68" s="13" t="s">
        <v>301</v>
      </c>
      <c r="Q68" s="13">
        <v>144</v>
      </c>
    </row>
    <row r="69" spans="16:17" x14ac:dyDescent="0.4">
      <c r="P69" s="13" t="s">
        <v>168</v>
      </c>
      <c r="Q69" s="13">
        <v>100</v>
      </c>
    </row>
    <row r="70" spans="16:17" x14ac:dyDescent="0.4">
      <c r="P70" s="13" t="s">
        <v>344</v>
      </c>
      <c r="Q70" s="13">
        <v>100</v>
      </c>
    </row>
  </sheetData>
  <sheetProtection algorithmName="SHA-512" hashValue="ExcnRy2SIf+IJw0JPmDOmNaHIUMItskkPnNvGMWzGcFIIYZ/r325cOSuvCRXuxb6h/8+N2SAUF3Y+7Qa3zcCDA==" saltValue="Ua1+i3Q6uSES+Ghf4x2vcA==" spinCount="100000" sheet="1" objects="1" scenarios="1" selectLockedCells="1"/>
  <mergeCells count="11">
    <mergeCell ref="D16:E16"/>
    <mergeCell ref="F16:I16"/>
    <mergeCell ref="B23:C24"/>
    <mergeCell ref="D23:N23"/>
    <mergeCell ref="B25:B32"/>
    <mergeCell ref="D8:E8"/>
    <mergeCell ref="F8:I8"/>
    <mergeCell ref="D9:E9"/>
    <mergeCell ref="F9:I9"/>
    <mergeCell ref="D15:E15"/>
    <mergeCell ref="F15:I15"/>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FE84A-747F-4276-B339-6E7A5AEFE609}">
  <dimension ref="A1:U69"/>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7" width="9" style="13"/>
    <col min="18" max="16384" width="9" style="1"/>
  </cols>
  <sheetData>
    <row r="1" spans="1:21" ht="8.25" customHeight="1" x14ac:dyDescent="0.4">
      <c r="P1" s="13" t="s">
        <v>39</v>
      </c>
      <c r="Q1" s="13">
        <v>4356487</v>
      </c>
    </row>
    <row r="2" spans="1:21" ht="26.25" x14ac:dyDescent="0.4">
      <c r="B2" s="11" t="s">
        <v>78</v>
      </c>
      <c r="P2" s="13" t="s">
        <v>180</v>
      </c>
      <c r="Q2" s="13">
        <v>1181099</v>
      </c>
    </row>
    <row r="3" spans="1:21" x14ac:dyDescent="0.4">
      <c r="B3" s="2"/>
      <c r="P3" s="13" t="s">
        <v>218</v>
      </c>
      <c r="Q3" s="13">
        <v>672277</v>
      </c>
    </row>
    <row r="4" spans="1:21" x14ac:dyDescent="0.4">
      <c r="B4" s="3" t="s">
        <v>32</v>
      </c>
      <c r="P4" s="13" t="s">
        <v>289</v>
      </c>
      <c r="Q4" s="13">
        <v>405429</v>
      </c>
    </row>
    <row r="5" spans="1:21" ht="20.25" customHeight="1" thickBot="1" x14ac:dyDescent="0.45">
      <c r="C5" s="4" t="s">
        <v>9</v>
      </c>
      <c r="I5" s="6" t="s">
        <v>345</v>
      </c>
      <c r="J5" s="49" t="s">
        <v>81</v>
      </c>
      <c r="P5" s="13" t="s">
        <v>163</v>
      </c>
      <c r="Q5" s="13">
        <v>330543</v>
      </c>
    </row>
    <row r="6" spans="1:21" ht="20.25" thickTop="1" thickBot="1" x14ac:dyDescent="0.45">
      <c r="C6" s="5"/>
      <c r="I6" s="6" t="s">
        <v>40</v>
      </c>
      <c r="P6" s="13" t="s">
        <v>340</v>
      </c>
      <c r="Q6" s="13">
        <v>283921</v>
      </c>
    </row>
    <row r="7" spans="1:21" ht="7.5" customHeight="1" thickTop="1" x14ac:dyDescent="0.4">
      <c r="C7" s="7"/>
      <c r="E7" s="1"/>
      <c r="F7" s="37"/>
      <c r="G7" s="37"/>
      <c r="H7" s="37"/>
      <c r="I7" s="37"/>
      <c r="P7" s="13" t="s">
        <v>189</v>
      </c>
      <c r="Q7" s="13">
        <v>185727</v>
      </c>
    </row>
    <row r="8" spans="1:21" x14ac:dyDescent="0.4">
      <c r="B8" s="6"/>
      <c r="C8" s="8" t="s">
        <v>133</v>
      </c>
      <c r="D8" s="52" t="s">
        <v>2</v>
      </c>
      <c r="E8" s="53"/>
      <c r="F8" s="52" t="s">
        <v>322</v>
      </c>
      <c r="G8" s="54"/>
      <c r="H8" s="54"/>
      <c r="I8" s="53"/>
      <c r="J8" s="38"/>
      <c r="K8" s="14" t="s">
        <v>1</v>
      </c>
      <c r="L8" s="14" t="s">
        <v>3</v>
      </c>
      <c r="M8" s="14" t="s">
        <v>4</v>
      </c>
      <c r="N8" s="14" t="s">
        <v>5</v>
      </c>
      <c r="O8" s="12"/>
      <c r="P8" s="13" t="s">
        <v>321</v>
      </c>
      <c r="Q8" s="13">
        <v>120860</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317</v>
      </c>
      <c r="Q9" s="13">
        <v>118423</v>
      </c>
    </row>
    <row r="10" spans="1:21" x14ac:dyDescent="0.4">
      <c r="C10" s="6"/>
      <c r="F10" s="1"/>
      <c r="J10" s="12"/>
      <c r="K10" s="43"/>
      <c r="L10" s="43"/>
      <c r="M10" s="44">
        <v>0</v>
      </c>
      <c r="N10" s="43"/>
      <c r="O10" s="12"/>
      <c r="P10" s="13" t="s">
        <v>301</v>
      </c>
      <c r="Q10" s="13">
        <v>103388</v>
      </c>
    </row>
    <row r="11" spans="1:21" s="15" customFormat="1" x14ac:dyDescent="0.4">
      <c r="A11" s="1"/>
      <c r="B11" s="1"/>
      <c r="C11" s="1"/>
      <c r="D11" s="1"/>
      <c r="F11" s="1" t="s">
        <v>8</v>
      </c>
      <c r="J11" s="12"/>
      <c r="K11" s="43"/>
      <c r="L11" s="43"/>
      <c r="M11" s="44" t="e">
        <f>M10+M9</f>
        <v>#N/A</v>
      </c>
      <c r="N11" s="43"/>
      <c r="O11" s="12"/>
      <c r="P11" s="13" t="s">
        <v>220</v>
      </c>
      <c r="Q11" s="13">
        <v>101386</v>
      </c>
      <c r="R11" s="1"/>
      <c r="S11" s="1"/>
      <c r="T11" s="1"/>
      <c r="U11" s="1"/>
    </row>
    <row r="12" spans="1:21" s="15" customFormat="1" x14ac:dyDescent="0.4">
      <c r="A12" s="1"/>
      <c r="B12" s="1"/>
      <c r="C12" s="1"/>
      <c r="D12" s="1"/>
      <c r="F12" s="1" t="s">
        <v>135</v>
      </c>
      <c r="J12" s="12"/>
      <c r="K12" s="43"/>
      <c r="L12" s="43"/>
      <c r="M12" s="44"/>
      <c r="N12" s="43"/>
      <c r="O12" s="12"/>
      <c r="P12" s="13" t="s">
        <v>227</v>
      </c>
      <c r="Q12" s="13">
        <v>97524</v>
      </c>
      <c r="R12" s="1"/>
      <c r="S12" s="1"/>
      <c r="T12" s="1"/>
      <c r="U12" s="1"/>
    </row>
    <row r="13" spans="1:21" s="15" customFormat="1" x14ac:dyDescent="0.4">
      <c r="A13" s="1"/>
      <c r="B13" s="1"/>
      <c r="C13" s="1"/>
      <c r="D13" s="1"/>
      <c r="F13" s="1"/>
      <c r="J13" s="12"/>
      <c r="K13" s="43"/>
      <c r="L13" s="43"/>
      <c r="M13" s="44"/>
      <c r="N13" s="43"/>
      <c r="O13" s="12"/>
      <c r="P13" s="13" t="s">
        <v>46</v>
      </c>
      <c r="Q13" s="13">
        <v>62423</v>
      </c>
      <c r="R13" s="1"/>
      <c r="S13" s="1"/>
      <c r="T13" s="1"/>
      <c r="U13" s="1"/>
    </row>
    <row r="14" spans="1:21" s="15" customFormat="1" x14ac:dyDescent="0.4">
      <c r="A14" s="1"/>
      <c r="B14" s="3" t="s">
        <v>134</v>
      </c>
      <c r="C14" s="1"/>
      <c r="D14" s="1"/>
      <c r="J14" s="12"/>
      <c r="K14" s="12"/>
      <c r="L14" s="12"/>
      <c r="M14" s="12"/>
      <c r="N14" s="12"/>
      <c r="O14" s="12"/>
      <c r="P14" s="13" t="s">
        <v>200</v>
      </c>
      <c r="Q14" s="13">
        <v>50335</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84</v>
      </c>
      <c r="Q15" s="13">
        <v>49993</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201</v>
      </c>
      <c r="Q16" s="13">
        <v>47583</v>
      </c>
      <c r="R16" s="1"/>
      <c r="S16" s="1"/>
      <c r="T16" s="1"/>
      <c r="U16" s="1"/>
    </row>
    <row r="17" spans="1:21" s="15" customFormat="1" ht="19.5" thickTop="1" x14ac:dyDescent="0.4">
      <c r="A17" s="1"/>
      <c r="B17" s="1"/>
      <c r="C17" s="10" t="s">
        <v>30</v>
      </c>
      <c r="D17" s="1"/>
      <c r="F17" s="1"/>
      <c r="J17" s="12"/>
      <c r="K17" s="43"/>
      <c r="L17" s="43"/>
      <c r="M17" s="44">
        <v>0</v>
      </c>
      <c r="N17" s="43"/>
      <c r="O17" s="12"/>
      <c r="P17" s="13" t="s">
        <v>187</v>
      </c>
      <c r="Q17" s="13">
        <v>43136</v>
      </c>
      <c r="R17" s="1"/>
      <c r="S17" s="1"/>
      <c r="T17" s="1"/>
      <c r="U17" s="1"/>
    </row>
    <row r="18" spans="1:21" s="15" customFormat="1" x14ac:dyDescent="0.4">
      <c r="A18" s="1"/>
      <c r="B18" s="1"/>
      <c r="C18" s="1"/>
      <c r="D18" s="1"/>
      <c r="F18" s="1" t="s">
        <v>8</v>
      </c>
      <c r="J18" s="12"/>
      <c r="K18" s="43"/>
      <c r="L18" s="43"/>
      <c r="M18" s="44">
        <f>M17+M16</f>
        <v>44756.250000000007</v>
      </c>
      <c r="N18" s="43"/>
      <c r="O18" s="12"/>
      <c r="P18" s="13" t="s">
        <v>342</v>
      </c>
      <c r="Q18" s="13">
        <v>42798</v>
      </c>
      <c r="R18" s="1"/>
      <c r="S18" s="1"/>
      <c r="T18" s="1"/>
      <c r="U18" s="1"/>
    </row>
    <row r="19" spans="1:21" s="15" customFormat="1" x14ac:dyDescent="0.4">
      <c r="A19" s="1"/>
      <c r="B19" s="1"/>
      <c r="C19" s="1"/>
      <c r="D19" s="1"/>
      <c r="J19" s="12"/>
      <c r="K19" s="12"/>
      <c r="L19" s="12"/>
      <c r="M19" s="12"/>
      <c r="N19" s="12"/>
      <c r="O19" s="12"/>
      <c r="P19" s="13" t="s">
        <v>327</v>
      </c>
      <c r="Q19" s="13">
        <v>39608</v>
      </c>
      <c r="R19" s="1"/>
      <c r="S19" s="1"/>
      <c r="T19" s="1"/>
      <c r="U19" s="1"/>
    </row>
    <row r="20" spans="1:21" s="15" customFormat="1" x14ac:dyDescent="0.4">
      <c r="A20" s="1"/>
      <c r="B20" s="1"/>
      <c r="C20" s="1"/>
      <c r="D20" s="1"/>
      <c r="J20" s="1"/>
      <c r="K20" s="1"/>
      <c r="L20" s="1"/>
      <c r="M20" s="1"/>
      <c r="N20" s="1"/>
      <c r="O20" s="1"/>
      <c r="P20" s="13" t="s">
        <v>257</v>
      </c>
      <c r="Q20" s="13">
        <v>32950</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202</v>
      </c>
      <c r="Q21" s="13">
        <v>31511</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20</v>
      </c>
      <c r="Q22" s="13">
        <v>29005</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107</v>
      </c>
      <c r="Q23" s="13">
        <v>26957</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333</v>
      </c>
      <c r="Q24" s="13">
        <v>26151</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318</v>
      </c>
      <c r="Q25" s="13">
        <v>20685</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344</v>
      </c>
      <c r="Q26" s="13">
        <v>19241</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82</v>
      </c>
      <c r="Q27" s="13">
        <v>18805</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312</v>
      </c>
      <c r="Q28" s="13">
        <v>18090</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343</v>
      </c>
      <c r="Q29" s="13">
        <v>15812</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246</v>
      </c>
      <c r="Q30" s="13">
        <v>15334</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251</v>
      </c>
      <c r="Q31" s="13">
        <v>14424</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197</v>
      </c>
      <c r="Q32" s="13">
        <v>10858</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10</v>
      </c>
      <c r="Q33" s="13">
        <v>10701</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334</v>
      </c>
      <c r="Q34" s="13">
        <v>10500</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216</v>
      </c>
      <c r="Q35" s="13">
        <v>9646</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331</v>
      </c>
      <c r="Q36" s="13">
        <v>9472</v>
      </c>
      <c r="R36" s="1"/>
      <c r="S36" s="1"/>
      <c r="T36" s="1"/>
      <c r="U36" s="1"/>
    </row>
    <row r="37" spans="1:21" s="15" customFormat="1" x14ac:dyDescent="0.4">
      <c r="A37" s="1"/>
      <c r="B37" s="17"/>
      <c r="C37" s="17"/>
      <c r="D37" s="17"/>
      <c r="E37" s="17"/>
      <c r="F37" s="17"/>
      <c r="G37" s="17"/>
      <c r="H37" s="17"/>
      <c r="I37" s="17"/>
      <c r="J37" s="17"/>
      <c r="K37" s="17"/>
      <c r="L37" s="17"/>
      <c r="M37" s="17"/>
      <c r="N37" s="17"/>
      <c r="O37" s="1"/>
      <c r="P37" s="13" t="s">
        <v>224</v>
      </c>
      <c r="Q37" s="13">
        <v>8979</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112</v>
      </c>
      <c r="Q38" s="13">
        <v>8594</v>
      </c>
      <c r="R38" s="1"/>
      <c r="S38" s="1"/>
      <c r="T38" s="1"/>
      <c r="U38" s="1"/>
    </row>
    <row r="39" spans="1:21" s="15" customFormat="1" x14ac:dyDescent="0.4">
      <c r="A39" s="1"/>
      <c r="B39" s="1"/>
      <c r="C39" s="1"/>
      <c r="D39" s="1"/>
      <c r="J39" s="1"/>
      <c r="K39" s="1"/>
      <c r="L39" s="1"/>
      <c r="M39" s="1"/>
      <c r="N39" s="1"/>
      <c r="O39" s="1"/>
      <c r="P39" s="13" t="s">
        <v>208</v>
      </c>
      <c r="Q39" s="13">
        <v>8246</v>
      </c>
      <c r="R39" s="1"/>
      <c r="S39" s="1"/>
      <c r="T39" s="1"/>
      <c r="U39" s="1"/>
    </row>
    <row r="40" spans="1:21" s="15" customFormat="1" x14ac:dyDescent="0.4">
      <c r="A40" s="1"/>
      <c r="B40" s="1"/>
      <c r="C40" s="1"/>
      <c r="D40" s="1"/>
      <c r="J40" s="1"/>
      <c r="K40" s="1"/>
      <c r="L40" s="1"/>
      <c r="M40" s="1"/>
      <c r="N40" s="1"/>
      <c r="O40" s="1"/>
      <c r="P40" s="13" t="s">
        <v>295</v>
      </c>
      <c r="Q40" s="13">
        <v>6632</v>
      </c>
      <c r="R40" s="1"/>
      <c r="S40" s="1"/>
      <c r="T40" s="1"/>
      <c r="U40" s="1"/>
    </row>
    <row r="41" spans="1:21" s="15" customFormat="1" x14ac:dyDescent="0.4">
      <c r="A41" s="1"/>
      <c r="B41" s="1"/>
      <c r="C41" s="1"/>
      <c r="D41" s="1"/>
      <c r="J41" s="1"/>
      <c r="K41" s="1"/>
      <c r="L41" s="1"/>
      <c r="M41" s="1"/>
      <c r="N41" s="1"/>
      <c r="O41" s="1"/>
      <c r="P41" s="13" t="s">
        <v>330</v>
      </c>
      <c r="Q41" s="13">
        <v>6540</v>
      </c>
      <c r="R41" s="1"/>
      <c r="S41" s="1"/>
      <c r="T41" s="1"/>
      <c r="U41" s="1"/>
    </row>
    <row r="42" spans="1:21" s="15" customFormat="1" x14ac:dyDescent="0.4">
      <c r="A42" s="1"/>
      <c r="B42" s="1"/>
      <c r="C42" s="1"/>
      <c r="D42" s="1"/>
      <c r="J42" s="1"/>
      <c r="K42" s="1"/>
      <c r="L42" s="1"/>
      <c r="M42" s="1"/>
      <c r="N42" s="1"/>
      <c r="O42" s="1"/>
      <c r="P42" s="13" t="s">
        <v>239</v>
      </c>
      <c r="Q42" s="13">
        <v>5670</v>
      </c>
      <c r="R42" s="1"/>
      <c r="S42" s="1"/>
      <c r="T42" s="1"/>
      <c r="U42" s="1"/>
    </row>
    <row r="43" spans="1:21" s="15" customFormat="1" x14ac:dyDescent="0.4">
      <c r="A43" s="1"/>
      <c r="B43" s="1"/>
      <c r="C43" s="1"/>
      <c r="D43" s="1"/>
      <c r="J43" s="1"/>
      <c r="K43" s="1"/>
      <c r="L43" s="1"/>
      <c r="M43" s="1"/>
      <c r="N43" s="1"/>
      <c r="O43" s="1"/>
      <c r="P43" s="13" t="s">
        <v>219</v>
      </c>
      <c r="Q43" s="13">
        <v>5103</v>
      </c>
      <c r="R43" s="1"/>
      <c r="S43" s="1"/>
      <c r="T43" s="1"/>
      <c r="U43" s="1"/>
    </row>
    <row r="44" spans="1:21" s="15" customFormat="1" x14ac:dyDescent="0.4">
      <c r="A44" s="1"/>
      <c r="B44" s="1"/>
      <c r="C44" s="1"/>
      <c r="D44" s="1"/>
      <c r="J44" s="1"/>
      <c r="K44" s="1"/>
      <c r="L44" s="1"/>
      <c r="M44" s="1"/>
      <c r="N44" s="1"/>
      <c r="O44" s="1"/>
      <c r="P44" s="13" t="s">
        <v>228</v>
      </c>
      <c r="Q44" s="13">
        <v>4960</v>
      </c>
      <c r="R44" s="1"/>
      <c r="S44" s="1"/>
      <c r="T44" s="1"/>
      <c r="U44" s="1"/>
    </row>
    <row r="45" spans="1:21" s="15" customFormat="1" x14ac:dyDescent="0.4">
      <c r="A45" s="1"/>
      <c r="B45" s="1"/>
      <c r="C45" s="1"/>
      <c r="D45" s="1"/>
      <c r="J45" s="1"/>
      <c r="K45" s="1"/>
      <c r="L45" s="1"/>
      <c r="M45" s="1"/>
      <c r="N45" s="1"/>
      <c r="O45" s="1"/>
      <c r="P45" s="13" t="s">
        <v>11</v>
      </c>
      <c r="Q45" s="13">
        <v>4341</v>
      </c>
      <c r="R45" s="1"/>
      <c r="S45" s="1"/>
      <c r="T45" s="1"/>
      <c r="U45" s="1"/>
    </row>
    <row r="46" spans="1:21" s="15" customFormat="1" x14ac:dyDescent="0.4">
      <c r="A46" s="1"/>
      <c r="B46" s="1"/>
      <c r="C46" s="1"/>
      <c r="D46" s="1"/>
      <c r="J46" s="1"/>
      <c r="K46" s="1"/>
      <c r="L46" s="1"/>
      <c r="M46" s="1"/>
      <c r="N46" s="1"/>
      <c r="O46" s="1"/>
      <c r="P46" s="13" t="s">
        <v>303</v>
      </c>
      <c r="Q46" s="13">
        <v>4303</v>
      </c>
      <c r="R46" s="1"/>
      <c r="S46" s="1"/>
      <c r="T46" s="1"/>
      <c r="U46" s="1"/>
    </row>
    <row r="47" spans="1:21" s="15" customFormat="1" x14ac:dyDescent="0.4">
      <c r="A47" s="1"/>
      <c r="B47" s="1"/>
      <c r="C47" s="1"/>
      <c r="D47" s="1"/>
      <c r="J47" s="1"/>
      <c r="K47" s="1"/>
      <c r="L47" s="1"/>
      <c r="M47" s="1"/>
      <c r="N47" s="1"/>
      <c r="O47" s="1"/>
      <c r="P47" s="13" t="s">
        <v>176</v>
      </c>
      <c r="Q47" s="13">
        <v>3705</v>
      </c>
      <c r="R47" s="1"/>
      <c r="S47" s="1"/>
      <c r="T47" s="1"/>
      <c r="U47" s="1"/>
    </row>
    <row r="48" spans="1:21" s="15" customFormat="1" x14ac:dyDescent="0.4">
      <c r="A48" s="1"/>
      <c r="B48" s="1"/>
      <c r="C48" s="1"/>
      <c r="D48" s="1"/>
      <c r="J48" s="1"/>
      <c r="K48" s="1"/>
      <c r="L48" s="1"/>
      <c r="M48" s="1"/>
      <c r="N48" s="1"/>
      <c r="O48" s="1"/>
      <c r="P48" s="13" t="s">
        <v>315</v>
      </c>
      <c r="Q48" s="13">
        <v>3470</v>
      </c>
      <c r="R48" s="1"/>
      <c r="S48" s="1"/>
      <c r="T48" s="1"/>
      <c r="U48" s="1"/>
    </row>
    <row r="49" spans="1:21" s="15" customFormat="1" x14ac:dyDescent="0.4">
      <c r="A49" s="1"/>
      <c r="B49" s="1"/>
      <c r="C49" s="1"/>
      <c r="D49" s="1"/>
      <c r="J49" s="1"/>
      <c r="K49" s="1"/>
      <c r="L49" s="1"/>
      <c r="M49" s="1"/>
      <c r="N49" s="1"/>
      <c r="O49" s="1"/>
      <c r="P49" s="13" t="s">
        <v>167</v>
      </c>
      <c r="Q49" s="13">
        <v>3345</v>
      </c>
      <c r="R49" s="1"/>
      <c r="S49" s="1"/>
      <c r="T49" s="1"/>
      <c r="U49" s="1"/>
    </row>
    <row r="50" spans="1:21" s="15" customFormat="1" x14ac:dyDescent="0.4">
      <c r="A50" s="1"/>
      <c r="B50" s="1"/>
      <c r="C50" s="1"/>
      <c r="D50" s="1"/>
      <c r="J50" s="1"/>
      <c r="K50" s="1"/>
      <c r="L50" s="1"/>
      <c r="M50" s="1"/>
      <c r="N50" s="1"/>
      <c r="O50" s="1"/>
      <c r="P50" s="13" t="s">
        <v>25</v>
      </c>
      <c r="Q50" s="13">
        <v>3250</v>
      </c>
      <c r="R50" s="1"/>
      <c r="S50" s="1"/>
      <c r="T50" s="1"/>
      <c r="U50" s="1"/>
    </row>
    <row r="51" spans="1:21" s="15" customFormat="1" x14ac:dyDescent="0.4">
      <c r="A51" s="1"/>
      <c r="B51" s="1"/>
      <c r="C51" s="1"/>
      <c r="D51" s="1"/>
      <c r="J51" s="1"/>
      <c r="K51" s="1"/>
      <c r="L51" s="1"/>
      <c r="M51" s="1"/>
      <c r="N51" s="1"/>
      <c r="O51" s="1"/>
      <c r="P51" s="13" t="s">
        <v>253</v>
      </c>
      <c r="Q51" s="13">
        <v>2920</v>
      </c>
      <c r="R51" s="1"/>
      <c r="S51" s="1"/>
      <c r="T51" s="1"/>
      <c r="U51" s="1"/>
    </row>
    <row r="52" spans="1:21" s="15" customFormat="1" x14ac:dyDescent="0.4">
      <c r="A52" s="1"/>
      <c r="B52" s="1"/>
      <c r="C52" s="1"/>
      <c r="D52" s="1"/>
      <c r="J52" s="1"/>
      <c r="K52" s="1"/>
      <c r="L52" s="1"/>
      <c r="M52" s="1"/>
      <c r="N52" s="1"/>
      <c r="O52" s="1"/>
      <c r="P52" s="13" t="s">
        <v>265</v>
      </c>
      <c r="Q52" s="13">
        <v>2900</v>
      </c>
      <c r="R52" s="1"/>
      <c r="S52" s="1"/>
      <c r="T52" s="1"/>
      <c r="U52" s="1"/>
    </row>
    <row r="53" spans="1:21" x14ac:dyDescent="0.4">
      <c r="P53" s="13" t="s">
        <v>231</v>
      </c>
      <c r="Q53" s="13">
        <v>2701</v>
      </c>
    </row>
    <row r="54" spans="1:21" x14ac:dyDescent="0.4">
      <c r="P54" s="13" t="s">
        <v>184</v>
      </c>
      <c r="Q54" s="13">
        <v>2428</v>
      </c>
    </row>
    <row r="55" spans="1:21" x14ac:dyDescent="0.4">
      <c r="P55" s="13" t="s">
        <v>247</v>
      </c>
      <c r="Q55" s="13">
        <v>2180</v>
      </c>
    </row>
    <row r="56" spans="1:21" x14ac:dyDescent="0.4">
      <c r="P56" s="13" t="s">
        <v>225</v>
      </c>
      <c r="Q56" s="13">
        <v>1757</v>
      </c>
    </row>
    <row r="57" spans="1:21" x14ac:dyDescent="0.4">
      <c r="P57" s="13" t="s">
        <v>308</v>
      </c>
      <c r="Q57" s="13">
        <v>1710</v>
      </c>
    </row>
    <row r="58" spans="1:21" x14ac:dyDescent="0.4">
      <c r="P58" s="13" t="s">
        <v>212</v>
      </c>
      <c r="Q58" s="13">
        <v>1180</v>
      </c>
    </row>
    <row r="59" spans="1:21" x14ac:dyDescent="0.4">
      <c r="P59" s="13" t="s">
        <v>17</v>
      </c>
      <c r="Q59" s="13">
        <v>1100</v>
      </c>
    </row>
    <row r="60" spans="1:21" x14ac:dyDescent="0.4">
      <c r="P60" s="13" t="s">
        <v>16</v>
      </c>
      <c r="Q60" s="13">
        <v>923</v>
      </c>
    </row>
    <row r="61" spans="1:21" x14ac:dyDescent="0.4">
      <c r="P61" s="13" t="s">
        <v>97</v>
      </c>
      <c r="Q61" s="13">
        <v>680</v>
      </c>
    </row>
    <row r="62" spans="1:21" x14ac:dyDescent="0.4">
      <c r="P62" s="13" t="s">
        <v>85</v>
      </c>
      <c r="Q62" s="13">
        <v>600</v>
      </c>
    </row>
    <row r="63" spans="1:21" x14ac:dyDescent="0.4">
      <c r="P63" s="13" t="s">
        <v>302</v>
      </c>
      <c r="Q63" s="13">
        <v>501</v>
      </c>
    </row>
    <row r="64" spans="1:21" x14ac:dyDescent="0.4">
      <c r="P64" s="13" t="s">
        <v>168</v>
      </c>
      <c r="Q64" s="13">
        <v>421</v>
      </c>
    </row>
    <row r="65" spans="16:17" x14ac:dyDescent="0.4">
      <c r="P65" s="13" t="s">
        <v>153</v>
      </c>
      <c r="Q65" s="13">
        <v>222</v>
      </c>
    </row>
    <row r="66" spans="16:17" x14ac:dyDescent="0.4">
      <c r="P66" s="13" t="s">
        <v>165</v>
      </c>
      <c r="Q66" s="13">
        <v>213</v>
      </c>
    </row>
    <row r="67" spans="16:17" x14ac:dyDescent="0.4">
      <c r="P67" s="13" t="s">
        <v>226</v>
      </c>
      <c r="Q67" s="13">
        <v>200</v>
      </c>
    </row>
    <row r="68" spans="16:17" x14ac:dyDescent="0.4">
      <c r="P68" s="13" t="s">
        <v>28</v>
      </c>
      <c r="Q68" s="13">
        <v>100</v>
      </c>
    </row>
    <row r="69" spans="16:17" x14ac:dyDescent="0.4">
      <c r="P69" s="13" t="s">
        <v>207</v>
      </c>
      <c r="Q69" s="13">
        <v>18</v>
      </c>
    </row>
  </sheetData>
  <sheetProtection algorithmName="SHA-512" hashValue="LF6Ps6VRev12UvqbTUkguJdq1x8+25l29VOtP3aSt7vCiKRQeTsgj7Rfg9mbmyYrN6X/Rnt1YGW7Xf0VhP1gzw==" saltValue="lCCgZ8nohZrjY//Xbb+nzQ=="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F23E3-A59C-4438-90B2-A9C42E47ABD3}">
  <dimension ref="A1:U70"/>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7" width="9" style="13"/>
    <col min="18" max="16384" width="9" style="1"/>
  </cols>
  <sheetData>
    <row r="1" spans="1:21" ht="8.25" customHeight="1" x14ac:dyDescent="0.4">
      <c r="P1" s="13" t="s">
        <v>39</v>
      </c>
      <c r="Q1" s="13">
        <v>9063815</v>
      </c>
    </row>
    <row r="2" spans="1:21" ht="26.25" x14ac:dyDescent="0.4">
      <c r="B2" s="11" t="s">
        <v>78</v>
      </c>
      <c r="P2" s="13" t="s">
        <v>289</v>
      </c>
      <c r="Q2" s="13">
        <v>3610617</v>
      </c>
    </row>
    <row r="3" spans="1:21" x14ac:dyDescent="0.4">
      <c r="B3" s="2"/>
      <c r="P3" s="13" t="s">
        <v>218</v>
      </c>
      <c r="Q3" s="13">
        <v>2238328</v>
      </c>
    </row>
    <row r="4" spans="1:21" x14ac:dyDescent="0.4">
      <c r="B4" s="3" t="s">
        <v>32</v>
      </c>
      <c r="P4" s="13" t="s">
        <v>180</v>
      </c>
      <c r="Q4" s="13">
        <v>745204</v>
      </c>
    </row>
    <row r="5" spans="1:21" ht="20.25" customHeight="1" thickBot="1" x14ac:dyDescent="0.45">
      <c r="C5" s="4" t="s">
        <v>9</v>
      </c>
      <c r="I5" s="6" t="s">
        <v>341</v>
      </c>
      <c r="J5" s="49" t="s">
        <v>81</v>
      </c>
      <c r="P5" s="13" t="s">
        <v>317</v>
      </c>
      <c r="Q5" s="13">
        <v>368928</v>
      </c>
    </row>
    <row r="6" spans="1:21" ht="20.25" thickTop="1" thickBot="1" x14ac:dyDescent="0.45">
      <c r="C6" s="5"/>
      <c r="I6" s="6" t="s">
        <v>40</v>
      </c>
      <c r="P6" s="13" t="s">
        <v>201</v>
      </c>
      <c r="Q6" s="13">
        <v>230691</v>
      </c>
    </row>
    <row r="7" spans="1:21" ht="7.5" customHeight="1" thickTop="1" x14ac:dyDescent="0.4">
      <c r="C7" s="7"/>
      <c r="E7" s="1"/>
      <c r="F7" s="37"/>
      <c r="G7" s="37"/>
      <c r="H7" s="37"/>
      <c r="I7" s="37"/>
      <c r="P7" s="13" t="s">
        <v>227</v>
      </c>
      <c r="Q7" s="13">
        <v>223571</v>
      </c>
    </row>
    <row r="8" spans="1:21" x14ac:dyDescent="0.4">
      <c r="B8" s="6"/>
      <c r="C8" s="8" t="s">
        <v>133</v>
      </c>
      <c r="D8" s="52" t="s">
        <v>2</v>
      </c>
      <c r="E8" s="53"/>
      <c r="F8" s="52" t="s">
        <v>322</v>
      </c>
      <c r="G8" s="54"/>
      <c r="H8" s="54"/>
      <c r="I8" s="53"/>
      <c r="J8" s="38"/>
      <c r="K8" s="14" t="s">
        <v>1</v>
      </c>
      <c r="L8" s="14" t="s">
        <v>3</v>
      </c>
      <c r="M8" s="14" t="s">
        <v>4</v>
      </c>
      <c r="N8" s="14" t="s">
        <v>5</v>
      </c>
      <c r="O8" s="12"/>
      <c r="P8" s="13" t="s">
        <v>340</v>
      </c>
      <c r="Q8" s="13">
        <v>189370</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189</v>
      </c>
      <c r="Q9" s="13">
        <v>183581</v>
      </c>
    </row>
    <row r="10" spans="1:21" x14ac:dyDescent="0.4">
      <c r="C10" s="6"/>
      <c r="F10" s="1"/>
      <c r="J10" s="12"/>
      <c r="K10" s="43"/>
      <c r="L10" s="43"/>
      <c r="M10" s="44">
        <v>0</v>
      </c>
      <c r="N10" s="43"/>
      <c r="O10" s="12"/>
      <c r="P10" s="13" t="s">
        <v>325</v>
      </c>
      <c r="Q10" s="13">
        <v>168422</v>
      </c>
    </row>
    <row r="11" spans="1:21" s="15" customFormat="1" x14ac:dyDescent="0.4">
      <c r="A11" s="1"/>
      <c r="B11" s="1"/>
      <c r="C11" s="1"/>
      <c r="D11" s="1"/>
      <c r="F11" s="1" t="s">
        <v>8</v>
      </c>
      <c r="J11" s="12"/>
      <c r="K11" s="43"/>
      <c r="L11" s="43"/>
      <c r="M11" s="44" t="e">
        <f>M10+M9</f>
        <v>#N/A</v>
      </c>
      <c r="N11" s="43"/>
      <c r="O11" s="12"/>
      <c r="P11" s="13" t="s">
        <v>327</v>
      </c>
      <c r="Q11" s="13">
        <v>152470</v>
      </c>
      <c r="R11" s="1"/>
      <c r="S11" s="1"/>
      <c r="T11" s="1"/>
      <c r="U11" s="1"/>
    </row>
    <row r="12" spans="1:21" s="15" customFormat="1" x14ac:dyDescent="0.4">
      <c r="A12" s="1"/>
      <c r="B12" s="1"/>
      <c r="C12" s="1"/>
      <c r="D12" s="1"/>
      <c r="F12" s="1" t="s">
        <v>135</v>
      </c>
      <c r="J12" s="12"/>
      <c r="K12" s="43"/>
      <c r="L12" s="43"/>
      <c r="M12" s="44"/>
      <c r="N12" s="43"/>
      <c r="O12" s="12"/>
      <c r="P12" s="13" t="s">
        <v>224</v>
      </c>
      <c r="Q12" s="13">
        <v>119678</v>
      </c>
      <c r="R12" s="1"/>
      <c r="S12" s="1"/>
      <c r="T12" s="1"/>
      <c r="U12" s="1"/>
    </row>
    <row r="13" spans="1:21" s="15" customFormat="1" x14ac:dyDescent="0.4">
      <c r="A13" s="1"/>
      <c r="B13" s="1"/>
      <c r="C13" s="1"/>
      <c r="D13" s="1"/>
      <c r="F13" s="1"/>
      <c r="J13" s="12"/>
      <c r="K13" s="43"/>
      <c r="L13" s="43"/>
      <c r="M13" s="44"/>
      <c r="N13" s="43"/>
      <c r="O13" s="12"/>
      <c r="P13" s="13" t="s">
        <v>200</v>
      </c>
      <c r="Q13" s="13">
        <v>97711</v>
      </c>
      <c r="R13" s="1"/>
      <c r="S13" s="1"/>
      <c r="T13" s="1"/>
      <c r="U13" s="1"/>
    </row>
    <row r="14" spans="1:21" s="15" customFormat="1" x14ac:dyDescent="0.4">
      <c r="A14" s="1"/>
      <c r="B14" s="3" t="s">
        <v>134</v>
      </c>
      <c r="C14" s="1"/>
      <c r="D14" s="1"/>
      <c r="J14" s="12"/>
      <c r="K14" s="12"/>
      <c r="L14" s="12"/>
      <c r="M14" s="12"/>
      <c r="N14" s="12"/>
      <c r="O14" s="12"/>
      <c r="P14" s="13" t="s">
        <v>220</v>
      </c>
      <c r="Q14" s="13">
        <v>83979</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312</v>
      </c>
      <c r="Q15" s="13">
        <v>58646</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107</v>
      </c>
      <c r="Q16" s="13">
        <v>48092</v>
      </c>
      <c r="R16" s="1"/>
      <c r="S16" s="1"/>
      <c r="T16" s="1"/>
      <c r="U16" s="1"/>
    </row>
    <row r="17" spans="1:21" s="15" customFormat="1" ht="19.5" thickTop="1" x14ac:dyDescent="0.4">
      <c r="A17" s="1"/>
      <c r="B17" s="1"/>
      <c r="C17" s="10" t="s">
        <v>30</v>
      </c>
      <c r="D17" s="1"/>
      <c r="F17" s="1"/>
      <c r="J17" s="12"/>
      <c r="K17" s="43"/>
      <c r="L17" s="43"/>
      <c r="M17" s="44">
        <v>0</v>
      </c>
      <c r="N17" s="43"/>
      <c r="O17" s="12"/>
      <c r="P17" s="13" t="s">
        <v>321</v>
      </c>
      <c r="Q17" s="13">
        <v>39096</v>
      </c>
      <c r="R17" s="1"/>
      <c r="S17" s="1"/>
      <c r="T17" s="1"/>
      <c r="U17" s="1"/>
    </row>
    <row r="18" spans="1:21" s="15" customFormat="1" x14ac:dyDescent="0.4">
      <c r="A18" s="1"/>
      <c r="B18" s="1"/>
      <c r="C18" s="1"/>
      <c r="D18" s="1"/>
      <c r="F18" s="1" t="s">
        <v>8</v>
      </c>
      <c r="J18" s="12"/>
      <c r="K18" s="43"/>
      <c r="L18" s="43"/>
      <c r="M18" s="44">
        <f>M17+M16</f>
        <v>44756.250000000007</v>
      </c>
      <c r="N18" s="43"/>
      <c r="O18" s="12"/>
      <c r="P18" s="13" t="s">
        <v>148</v>
      </c>
      <c r="Q18" s="13">
        <v>36136</v>
      </c>
      <c r="R18" s="1"/>
      <c r="S18" s="1"/>
      <c r="T18" s="1"/>
      <c r="U18" s="1"/>
    </row>
    <row r="19" spans="1:21" s="15" customFormat="1" x14ac:dyDescent="0.4">
      <c r="A19" s="1"/>
      <c r="B19" s="1"/>
      <c r="C19" s="1"/>
      <c r="D19" s="1"/>
      <c r="J19" s="12"/>
      <c r="K19" s="12"/>
      <c r="L19" s="12"/>
      <c r="M19" s="12"/>
      <c r="N19" s="12"/>
      <c r="O19" s="12"/>
      <c r="P19" s="13" t="s">
        <v>202</v>
      </c>
      <c r="Q19" s="13">
        <v>35057</v>
      </c>
      <c r="R19" s="1"/>
      <c r="S19" s="1"/>
      <c r="T19" s="1"/>
      <c r="U19" s="1"/>
    </row>
    <row r="20" spans="1:21" s="15" customFormat="1" x14ac:dyDescent="0.4">
      <c r="A20" s="1"/>
      <c r="B20" s="1"/>
      <c r="C20" s="1"/>
      <c r="D20" s="1"/>
      <c r="J20" s="1"/>
      <c r="K20" s="1"/>
      <c r="L20" s="1"/>
      <c r="M20" s="1"/>
      <c r="N20" s="1"/>
      <c r="O20" s="1"/>
      <c r="P20" s="13" t="s">
        <v>46</v>
      </c>
      <c r="Q20" s="13">
        <v>32018</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246</v>
      </c>
      <c r="Q21" s="13">
        <v>26848</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10</v>
      </c>
      <c r="Q22" s="13">
        <v>26400</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176</v>
      </c>
      <c r="Q23" s="13">
        <v>24142</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239</v>
      </c>
      <c r="Q24" s="13">
        <v>23478</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257</v>
      </c>
      <c r="Q25" s="13">
        <v>21480</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20</v>
      </c>
      <c r="Q26" s="13">
        <v>19000</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251</v>
      </c>
      <c r="Q27" s="13">
        <v>18681</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163</v>
      </c>
      <c r="Q28" s="13">
        <v>17250</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197</v>
      </c>
      <c r="Q29" s="13">
        <v>14763</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334</v>
      </c>
      <c r="Q30" s="13">
        <v>13720</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331</v>
      </c>
      <c r="Q31" s="13">
        <v>12869</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187</v>
      </c>
      <c r="Q32" s="13">
        <v>12812</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295</v>
      </c>
      <c r="Q33" s="13">
        <v>12243</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219</v>
      </c>
      <c r="Q34" s="13">
        <v>11862</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208</v>
      </c>
      <c r="Q35" s="13">
        <v>10460</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216</v>
      </c>
      <c r="Q36" s="13">
        <v>10240</v>
      </c>
      <c r="R36" s="1"/>
      <c r="S36" s="1"/>
      <c r="T36" s="1"/>
      <c r="U36" s="1"/>
    </row>
    <row r="37" spans="1:21" s="15" customFormat="1" x14ac:dyDescent="0.4">
      <c r="A37" s="1"/>
      <c r="B37" s="17"/>
      <c r="C37" s="17"/>
      <c r="D37" s="17"/>
      <c r="E37" s="17"/>
      <c r="F37" s="17"/>
      <c r="G37" s="17"/>
      <c r="H37" s="17"/>
      <c r="I37" s="17"/>
      <c r="J37" s="17"/>
      <c r="K37" s="17"/>
      <c r="L37" s="17"/>
      <c r="M37" s="17"/>
      <c r="N37" s="17"/>
      <c r="O37" s="1"/>
      <c r="P37" s="13" t="s">
        <v>84</v>
      </c>
      <c r="Q37" s="13">
        <v>10041</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11</v>
      </c>
      <c r="Q38" s="13">
        <v>9991</v>
      </c>
      <c r="R38" s="1"/>
      <c r="S38" s="1"/>
      <c r="T38" s="1"/>
      <c r="U38" s="1"/>
    </row>
    <row r="39" spans="1:21" s="15" customFormat="1" x14ac:dyDescent="0.4">
      <c r="A39" s="1"/>
      <c r="B39" s="1"/>
      <c r="C39" s="1"/>
      <c r="D39" s="1"/>
      <c r="J39" s="1"/>
      <c r="K39" s="1"/>
      <c r="L39" s="1"/>
      <c r="M39" s="1"/>
      <c r="N39" s="1"/>
      <c r="O39" s="1"/>
      <c r="P39" s="13" t="s">
        <v>82</v>
      </c>
      <c r="Q39" s="13">
        <v>9914</v>
      </c>
      <c r="R39" s="1"/>
      <c r="S39" s="1"/>
      <c r="T39" s="1"/>
      <c r="U39" s="1"/>
    </row>
    <row r="40" spans="1:21" s="15" customFormat="1" x14ac:dyDescent="0.4">
      <c r="A40" s="1"/>
      <c r="B40" s="1"/>
      <c r="C40" s="1"/>
      <c r="D40" s="1"/>
      <c r="J40" s="1"/>
      <c r="K40" s="1"/>
      <c r="L40" s="1"/>
      <c r="M40" s="1"/>
      <c r="N40" s="1"/>
      <c r="O40" s="1"/>
      <c r="P40" s="13" t="s">
        <v>318</v>
      </c>
      <c r="Q40" s="13">
        <v>9714</v>
      </c>
      <c r="R40" s="1"/>
      <c r="S40" s="1"/>
      <c r="T40" s="1"/>
      <c r="U40" s="1"/>
    </row>
    <row r="41" spans="1:21" s="15" customFormat="1" x14ac:dyDescent="0.4">
      <c r="A41" s="1"/>
      <c r="B41" s="1"/>
      <c r="C41" s="1"/>
      <c r="D41" s="1"/>
      <c r="J41" s="1"/>
      <c r="K41" s="1"/>
      <c r="L41" s="1"/>
      <c r="M41" s="1"/>
      <c r="N41" s="1"/>
      <c r="O41" s="1"/>
      <c r="P41" s="13" t="s">
        <v>250</v>
      </c>
      <c r="Q41" s="13">
        <v>7990</v>
      </c>
      <c r="R41" s="1"/>
      <c r="S41" s="1"/>
      <c r="T41" s="1"/>
      <c r="U41" s="1"/>
    </row>
    <row r="42" spans="1:21" s="15" customFormat="1" x14ac:dyDescent="0.4">
      <c r="A42" s="1"/>
      <c r="B42" s="1"/>
      <c r="C42" s="1"/>
      <c r="D42" s="1"/>
      <c r="J42" s="1"/>
      <c r="K42" s="1"/>
      <c r="L42" s="1"/>
      <c r="M42" s="1"/>
      <c r="N42" s="1"/>
      <c r="O42" s="1"/>
      <c r="P42" s="13" t="s">
        <v>303</v>
      </c>
      <c r="Q42" s="13">
        <v>7651</v>
      </c>
      <c r="R42" s="1"/>
      <c r="S42" s="1"/>
      <c r="T42" s="1"/>
      <c r="U42" s="1"/>
    </row>
    <row r="43" spans="1:21" s="15" customFormat="1" x14ac:dyDescent="0.4">
      <c r="A43" s="1"/>
      <c r="B43" s="1"/>
      <c r="C43" s="1"/>
      <c r="D43" s="1"/>
      <c r="J43" s="1"/>
      <c r="K43" s="1"/>
      <c r="L43" s="1"/>
      <c r="M43" s="1"/>
      <c r="N43" s="1"/>
      <c r="O43" s="1"/>
      <c r="P43" s="13" t="s">
        <v>145</v>
      </c>
      <c r="Q43" s="13">
        <v>7270</v>
      </c>
      <c r="R43" s="1"/>
      <c r="S43" s="1"/>
      <c r="T43" s="1"/>
      <c r="U43" s="1"/>
    </row>
    <row r="44" spans="1:21" s="15" customFormat="1" x14ac:dyDescent="0.4">
      <c r="A44" s="1"/>
      <c r="B44" s="1"/>
      <c r="C44" s="1"/>
      <c r="D44" s="1"/>
      <c r="J44" s="1"/>
      <c r="K44" s="1"/>
      <c r="L44" s="1"/>
      <c r="M44" s="1"/>
      <c r="N44" s="1"/>
      <c r="O44" s="1"/>
      <c r="P44" s="13" t="s">
        <v>315</v>
      </c>
      <c r="Q44" s="13">
        <v>6804</v>
      </c>
      <c r="R44" s="1"/>
      <c r="S44" s="1"/>
      <c r="T44" s="1"/>
      <c r="U44" s="1"/>
    </row>
    <row r="45" spans="1:21" s="15" customFormat="1" x14ac:dyDescent="0.4">
      <c r="A45" s="1"/>
      <c r="B45" s="1"/>
      <c r="C45" s="1"/>
      <c r="D45" s="1"/>
      <c r="J45" s="1"/>
      <c r="K45" s="1"/>
      <c r="L45" s="1"/>
      <c r="M45" s="1"/>
      <c r="N45" s="1"/>
      <c r="O45" s="1"/>
      <c r="P45" s="13" t="s">
        <v>333</v>
      </c>
      <c r="Q45" s="13">
        <v>5770</v>
      </c>
      <c r="R45" s="1"/>
      <c r="S45" s="1"/>
      <c r="T45" s="1"/>
      <c r="U45" s="1"/>
    </row>
    <row r="46" spans="1:21" s="15" customFormat="1" x14ac:dyDescent="0.4">
      <c r="A46" s="1"/>
      <c r="B46" s="1"/>
      <c r="C46" s="1"/>
      <c r="D46" s="1"/>
      <c r="J46" s="1"/>
      <c r="K46" s="1"/>
      <c r="L46" s="1"/>
      <c r="M46" s="1"/>
      <c r="N46" s="1"/>
      <c r="O46" s="1"/>
      <c r="P46" s="13" t="s">
        <v>231</v>
      </c>
      <c r="Q46" s="13">
        <v>4614</v>
      </c>
      <c r="R46" s="1"/>
      <c r="S46" s="1"/>
      <c r="T46" s="1"/>
      <c r="U46" s="1"/>
    </row>
    <row r="47" spans="1:21" s="15" customFormat="1" x14ac:dyDescent="0.4">
      <c r="A47" s="1"/>
      <c r="B47" s="1"/>
      <c r="C47" s="1"/>
      <c r="D47" s="1"/>
      <c r="J47" s="1"/>
      <c r="K47" s="1"/>
      <c r="L47" s="1"/>
      <c r="M47" s="1"/>
      <c r="N47" s="1"/>
      <c r="O47" s="1"/>
      <c r="P47" s="13" t="s">
        <v>228</v>
      </c>
      <c r="Q47" s="13">
        <v>4576</v>
      </c>
      <c r="R47" s="1"/>
      <c r="S47" s="1"/>
      <c r="T47" s="1"/>
      <c r="U47" s="1"/>
    </row>
    <row r="48" spans="1:21" s="15" customFormat="1" x14ac:dyDescent="0.4">
      <c r="A48" s="1"/>
      <c r="B48" s="1"/>
      <c r="C48" s="1"/>
      <c r="D48" s="1"/>
      <c r="J48" s="1"/>
      <c r="K48" s="1"/>
      <c r="L48" s="1"/>
      <c r="M48" s="1"/>
      <c r="N48" s="1"/>
      <c r="O48" s="1"/>
      <c r="P48" s="13" t="s">
        <v>112</v>
      </c>
      <c r="Q48" s="13">
        <v>3932</v>
      </c>
      <c r="R48" s="1"/>
      <c r="S48" s="1"/>
      <c r="T48" s="1"/>
      <c r="U48" s="1"/>
    </row>
    <row r="49" spans="1:21" s="15" customFormat="1" x14ac:dyDescent="0.4">
      <c r="A49" s="1"/>
      <c r="B49" s="1"/>
      <c r="C49" s="1"/>
      <c r="D49" s="1"/>
      <c r="J49" s="1"/>
      <c r="K49" s="1"/>
      <c r="L49" s="1"/>
      <c r="M49" s="1"/>
      <c r="N49" s="1"/>
      <c r="O49" s="1"/>
      <c r="P49" s="13" t="s">
        <v>168</v>
      </c>
      <c r="Q49" s="13">
        <v>3702</v>
      </c>
      <c r="R49" s="1"/>
      <c r="S49" s="1"/>
      <c r="T49" s="1"/>
      <c r="U49" s="1"/>
    </row>
    <row r="50" spans="1:21" s="15" customFormat="1" x14ac:dyDescent="0.4">
      <c r="A50" s="1"/>
      <c r="B50" s="1"/>
      <c r="C50" s="1"/>
      <c r="D50" s="1"/>
      <c r="J50" s="1"/>
      <c r="K50" s="1"/>
      <c r="L50" s="1"/>
      <c r="M50" s="1"/>
      <c r="N50" s="1"/>
      <c r="O50" s="1"/>
      <c r="P50" s="13" t="s">
        <v>330</v>
      </c>
      <c r="Q50" s="13">
        <v>3120</v>
      </c>
      <c r="R50" s="1"/>
      <c r="S50" s="1"/>
      <c r="T50" s="1"/>
      <c r="U50" s="1"/>
    </row>
    <row r="51" spans="1:21" s="15" customFormat="1" x14ac:dyDescent="0.4">
      <c r="A51" s="1"/>
      <c r="B51" s="1"/>
      <c r="C51" s="1"/>
      <c r="D51" s="1"/>
      <c r="J51" s="1"/>
      <c r="K51" s="1"/>
      <c r="L51" s="1"/>
      <c r="M51" s="1"/>
      <c r="N51" s="1"/>
      <c r="O51" s="1"/>
      <c r="P51" s="13" t="s">
        <v>253</v>
      </c>
      <c r="Q51" s="13">
        <v>2950</v>
      </c>
      <c r="R51" s="1"/>
      <c r="S51" s="1"/>
      <c r="T51" s="1"/>
      <c r="U51" s="1"/>
    </row>
    <row r="52" spans="1:21" s="15" customFormat="1" x14ac:dyDescent="0.4">
      <c r="A52" s="1"/>
      <c r="B52" s="1"/>
      <c r="C52" s="1"/>
      <c r="D52" s="1"/>
      <c r="J52" s="1"/>
      <c r="K52" s="1"/>
      <c r="L52" s="1"/>
      <c r="M52" s="1"/>
      <c r="N52" s="1"/>
      <c r="O52" s="1"/>
      <c r="P52" s="13" t="s">
        <v>17</v>
      </c>
      <c r="Q52" s="13">
        <v>2861</v>
      </c>
      <c r="R52" s="1"/>
      <c r="S52" s="1"/>
      <c r="T52" s="1"/>
      <c r="U52" s="1"/>
    </row>
    <row r="53" spans="1:21" x14ac:dyDescent="0.4">
      <c r="P53" s="13" t="s">
        <v>165</v>
      </c>
      <c r="Q53" s="13">
        <v>2843</v>
      </c>
    </row>
    <row r="54" spans="1:21" x14ac:dyDescent="0.4">
      <c r="P54" s="13" t="s">
        <v>225</v>
      </c>
      <c r="Q54" s="13">
        <v>2699</v>
      </c>
    </row>
    <row r="55" spans="1:21" x14ac:dyDescent="0.4">
      <c r="P55" s="13" t="s">
        <v>16</v>
      </c>
      <c r="Q55" s="13">
        <v>2583</v>
      </c>
    </row>
    <row r="56" spans="1:21" x14ac:dyDescent="0.4">
      <c r="P56" s="13" t="s">
        <v>184</v>
      </c>
      <c r="Q56" s="13">
        <v>2530</v>
      </c>
    </row>
    <row r="57" spans="1:21" x14ac:dyDescent="0.4">
      <c r="P57" s="13" t="s">
        <v>247</v>
      </c>
      <c r="Q57" s="13">
        <v>2530</v>
      </c>
    </row>
    <row r="58" spans="1:21" x14ac:dyDescent="0.4">
      <c r="P58" s="13" t="s">
        <v>301</v>
      </c>
      <c r="Q58" s="13">
        <v>2102</v>
      </c>
    </row>
    <row r="59" spans="1:21" x14ac:dyDescent="0.4">
      <c r="P59" s="13" t="s">
        <v>97</v>
      </c>
      <c r="Q59" s="13">
        <v>1880</v>
      </c>
    </row>
    <row r="60" spans="1:21" x14ac:dyDescent="0.4">
      <c r="P60" s="13" t="s">
        <v>308</v>
      </c>
      <c r="Q60" s="13">
        <v>1710</v>
      </c>
    </row>
    <row r="61" spans="1:21" x14ac:dyDescent="0.4">
      <c r="P61" s="13" t="s">
        <v>234</v>
      </c>
      <c r="Q61" s="13">
        <v>1500</v>
      </c>
    </row>
    <row r="62" spans="1:21" x14ac:dyDescent="0.4">
      <c r="P62" s="13" t="s">
        <v>153</v>
      </c>
      <c r="Q62" s="13">
        <v>1220</v>
      </c>
    </row>
    <row r="63" spans="1:21" x14ac:dyDescent="0.4">
      <c r="P63" s="13" t="s">
        <v>85</v>
      </c>
      <c r="Q63" s="13">
        <v>1020</v>
      </c>
    </row>
    <row r="64" spans="1:21" x14ac:dyDescent="0.4">
      <c r="P64" s="13" t="s">
        <v>314</v>
      </c>
      <c r="Q64" s="13">
        <v>1005</v>
      </c>
    </row>
    <row r="65" spans="16:17" x14ac:dyDescent="0.4">
      <c r="P65" s="13" t="s">
        <v>211</v>
      </c>
      <c r="Q65" s="13">
        <v>500</v>
      </c>
    </row>
    <row r="66" spans="16:17" x14ac:dyDescent="0.4">
      <c r="P66" s="13" t="s">
        <v>265</v>
      </c>
      <c r="Q66" s="13">
        <v>400</v>
      </c>
    </row>
    <row r="67" spans="16:17" x14ac:dyDescent="0.4">
      <c r="P67" s="13" t="s">
        <v>302</v>
      </c>
      <c r="Q67" s="13">
        <v>380</v>
      </c>
    </row>
    <row r="68" spans="16:17" x14ac:dyDescent="0.4">
      <c r="P68" s="13" t="s">
        <v>266</v>
      </c>
      <c r="Q68" s="13">
        <v>100</v>
      </c>
    </row>
    <row r="69" spans="16:17" x14ac:dyDescent="0.4">
      <c r="P69" s="13" t="s">
        <v>25</v>
      </c>
      <c r="Q69" s="13">
        <v>60</v>
      </c>
    </row>
    <row r="70" spans="16:17" x14ac:dyDescent="0.4">
      <c r="P70" s="13" t="s">
        <v>194</v>
      </c>
      <c r="Q70" s="13">
        <v>10</v>
      </c>
    </row>
  </sheetData>
  <sheetProtection algorithmName="SHA-512" hashValue="ZGHbT6PCTkoEut+S5UD0aZfzcPKSGHlQHouSig0NciYZIzMB6lsmXAOwu34clcfdy0TIczfMtkzo6w39UU0dsQ==" saltValue="9PPB2WGbI7O7WK5xA4OcPg==" spinCount="100000" sheet="1" objects="1" scenarios="1" selectLockedCells="1"/>
  <mergeCells count="11">
    <mergeCell ref="D16:E16"/>
    <mergeCell ref="F16:I16"/>
    <mergeCell ref="B23:C24"/>
    <mergeCell ref="D23:N23"/>
    <mergeCell ref="B25:B32"/>
    <mergeCell ref="D8:E8"/>
    <mergeCell ref="F8:I8"/>
    <mergeCell ref="D9:E9"/>
    <mergeCell ref="F9:I9"/>
    <mergeCell ref="D15:E15"/>
    <mergeCell ref="F15:I15"/>
  </mergeCells>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1BFA7-C990-462D-A5AD-D270E5927D84}">
  <dimension ref="A1:U72"/>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7" width="9" style="13"/>
    <col min="18" max="16384" width="9" style="1"/>
  </cols>
  <sheetData>
    <row r="1" spans="1:21" ht="8.25" customHeight="1" x14ac:dyDescent="0.4">
      <c r="P1" s="13" t="s">
        <v>39</v>
      </c>
      <c r="Q1" s="13">
        <v>6685636</v>
      </c>
    </row>
    <row r="2" spans="1:21" ht="26.25" x14ac:dyDescent="0.4">
      <c r="B2" s="11" t="s">
        <v>78</v>
      </c>
      <c r="P2" s="13" t="s">
        <v>218</v>
      </c>
      <c r="Q2" s="13">
        <v>2330241</v>
      </c>
    </row>
    <row r="3" spans="1:21" x14ac:dyDescent="0.4">
      <c r="B3" s="2"/>
      <c r="P3" s="13" t="s">
        <v>289</v>
      </c>
      <c r="Q3" s="13">
        <v>1008210</v>
      </c>
    </row>
    <row r="4" spans="1:21" x14ac:dyDescent="0.4">
      <c r="B4" s="3" t="s">
        <v>32</v>
      </c>
      <c r="P4" s="13" t="s">
        <v>180</v>
      </c>
      <c r="Q4" s="13">
        <v>667096</v>
      </c>
    </row>
    <row r="5" spans="1:21" ht="20.25" customHeight="1" thickBot="1" x14ac:dyDescent="0.45">
      <c r="C5" s="4" t="s">
        <v>9</v>
      </c>
      <c r="I5" s="6" t="s">
        <v>339</v>
      </c>
      <c r="J5" s="49" t="s">
        <v>81</v>
      </c>
      <c r="P5" s="13" t="s">
        <v>10</v>
      </c>
      <c r="Q5" s="13">
        <v>486607</v>
      </c>
    </row>
    <row r="6" spans="1:21" ht="20.25" thickTop="1" thickBot="1" x14ac:dyDescent="0.45">
      <c r="C6" s="5"/>
      <c r="I6" s="6" t="s">
        <v>40</v>
      </c>
      <c r="P6" s="13" t="s">
        <v>295</v>
      </c>
      <c r="Q6" s="13">
        <v>454970</v>
      </c>
    </row>
    <row r="7" spans="1:21" ht="7.5" customHeight="1" thickTop="1" x14ac:dyDescent="0.4">
      <c r="C7" s="7"/>
      <c r="E7" s="1"/>
      <c r="F7" s="37"/>
      <c r="G7" s="37"/>
      <c r="H7" s="37"/>
      <c r="I7" s="37"/>
      <c r="P7" s="13" t="s">
        <v>148</v>
      </c>
      <c r="Q7" s="13">
        <v>330770</v>
      </c>
    </row>
    <row r="8" spans="1:21" x14ac:dyDescent="0.4">
      <c r="B8" s="6"/>
      <c r="C8" s="8" t="s">
        <v>133</v>
      </c>
      <c r="D8" s="52" t="s">
        <v>2</v>
      </c>
      <c r="E8" s="53"/>
      <c r="F8" s="52" t="s">
        <v>322</v>
      </c>
      <c r="G8" s="54"/>
      <c r="H8" s="54"/>
      <c r="I8" s="53"/>
      <c r="J8" s="38"/>
      <c r="K8" s="14" t="s">
        <v>1</v>
      </c>
      <c r="L8" s="14" t="s">
        <v>3</v>
      </c>
      <c r="M8" s="14" t="s">
        <v>4</v>
      </c>
      <c r="N8" s="14" t="s">
        <v>5</v>
      </c>
      <c r="O8" s="12"/>
      <c r="P8" s="13" t="s">
        <v>317</v>
      </c>
      <c r="Q8" s="13">
        <v>291073</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189</v>
      </c>
      <c r="Q9" s="13">
        <v>220756</v>
      </c>
    </row>
    <row r="10" spans="1:21" x14ac:dyDescent="0.4">
      <c r="C10" s="6"/>
      <c r="F10" s="1"/>
      <c r="J10" s="12"/>
      <c r="K10" s="43"/>
      <c r="L10" s="43"/>
      <c r="M10" s="44">
        <v>0</v>
      </c>
      <c r="N10" s="43"/>
      <c r="O10" s="12"/>
      <c r="P10" s="13" t="s">
        <v>201</v>
      </c>
      <c r="Q10" s="13">
        <v>137136</v>
      </c>
    </row>
    <row r="11" spans="1:21" s="15" customFormat="1" x14ac:dyDescent="0.4">
      <c r="A11" s="1"/>
      <c r="B11" s="1"/>
      <c r="C11" s="1"/>
      <c r="D11" s="1"/>
      <c r="F11" s="1" t="s">
        <v>8</v>
      </c>
      <c r="J11" s="12"/>
      <c r="K11" s="43"/>
      <c r="L11" s="43"/>
      <c r="M11" s="44" t="e">
        <f>M10+M9</f>
        <v>#N/A</v>
      </c>
      <c r="N11" s="43"/>
      <c r="O11" s="12"/>
      <c r="P11" s="13" t="s">
        <v>220</v>
      </c>
      <c r="Q11" s="13">
        <v>70229</v>
      </c>
      <c r="R11" s="1"/>
      <c r="S11" s="1"/>
      <c r="T11" s="1"/>
      <c r="U11" s="1"/>
    </row>
    <row r="12" spans="1:21" s="15" customFormat="1" x14ac:dyDescent="0.4">
      <c r="A12" s="1"/>
      <c r="B12" s="1"/>
      <c r="C12" s="1"/>
      <c r="D12" s="1"/>
      <c r="F12" s="1" t="s">
        <v>135</v>
      </c>
      <c r="J12" s="12"/>
      <c r="K12" s="43"/>
      <c r="L12" s="43"/>
      <c r="M12" s="44"/>
      <c r="N12" s="43"/>
      <c r="O12" s="12"/>
      <c r="P12" s="13" t="s">
        <v>163</v>
      </c>
      <c r="Q12" s="13">
        <v>54148</v>
      </c>
      <c r="R12" s="1"/>
      <c r="S12" s="1"/>
      <c r="T12" s="1"/>
      <c r="U12" s="1"/>
    </row>
    <row r="13" spans="1:21" s="15" customFormat="1" x14ac:dyDescent="0.4">
      <c r="A13" s="1"/>
      <c r="B13" s="1"/>
      <c r="C13" s="1"/>
      <c r="D13" s="1"/>
      <c r="F13" s="1"/>
      <c r="J13" s="12"/>
      <c r="K13" s="43"/>
      <c r="L13" s="43"/>
      <c r="M13" s="44"/>
      <c r="N13" s="43"/>
      <c r="O13" s="12"/>
      <c r="P13" s="13" t="s">
        <v>228</v>
      </c>
      <c r="Q13" s="13">
        <v>50211</v>
      </c>
      <c r="R13" s="1"/>
      <c r="S13" s="1"/>
      <c r="T13" s="1"/>
      <c r="U13" s="1"/>
    </row>
    <row r="14" spans="1:21" s="15" customFormat="1" x14ac:dyDescent="0.4">
      <c r="A14" s="1"/>
      <c r="B14" s="3" t="s">
        <v>134</v>
      </c>
      <c r="C14" s="1"/>
      <c r="D14" s="1"/>
      <c r="J14" s="12"/>
      <c r="K14" s="12"/>
      <c r="L14" s="12"/>
      <c r="M14" s="12"/>
      <c r="N14" s="12"/>
      <c r="O14" s="12"/>
      <c r="P14" s="13" t="s">
        <v>145</v>
      </c>
      <c r="Q14" s="13">
        <v>43140</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257</v>
      </c>
      <c r="Q15" s="13">
        <v>33335</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227</v>
      </c>
      <c r="Q16" s="13">
        <v>29103</v>
      </c>
      <c r="R16" s="1"/>
      <c r="S16" s="1"/>
      <c r="T16" s="1"/>
      <c r="U16" s="1"/>
    </row>
    <row r="17" spans="1:21" s="15" customFormat="1" ht="19.5" thickTop="1" x14ac:dyDescent="0.4">
      <c r="A17" s="1"/>
      <c r="B17" s="1"/>
      <c r="C17" s="10" t="s">
        <v>30</v>
      </c>
      <c r="D17" s="1"/>
      <c r="F17" s="1"/>
      <c r="J17" s="12"/>
      <c r="K17" s="43"/>
      <c r="L17" s="43"/>
      <c r="M17" s="44">
        <v>0</v>
      </c>
      <c r="N17" s="43"/>
      <c r="O17" s="12"/>
      <c r="P17" s="13" t="s">
        <v>20</v>
      </c>
      <c r="Q17" s="13">
        <v>28317</v>
      </c>
      <c r="R17" s="1"/>
      <c r="S17" s="1"/>
      <c r="T17" s="1"/>
      <c r="U17" s="1"/>
    </row>
    <row r="18" spans="1:21" s="15" customFormat="1" x14ac:dyDescent="0.4">
      <c r="A18" s="1"/>
      <c r="B18" s="1"/>
      <c r="C18" s="1"/>
      <c r="D18" s="1"/>
      <c r="F18" s="1" t="s">
        <v>8</v>
      </c>
      <c r="J18" s="12"/>
      <c r="K18" s="43"/>
      <c r="L18" s="43"/>
      <c r="M18" s="44">
        <f>M17+M16</f>
        <v>44756.250000000007</v>
      </c>
      <c r="N18" s="43"/>
      <c r="O18" s="12"/>
      <c r="P18" s="13" t="s">
        <v>242</v>
      </c>
      <c r="Q18" s="13">
        <v>27001</v>
      </c>
      <c r="R18" s="1"/>
      <c r="S18" s="1"/>
      <c r="T18" s="1"/>
      <c r="U18" s="1"/>
    </row>
    <row r="19" spans="1:21" s="15" customFormat="1" x14ac:dyDescent="0.4">
      <c r="A19" s="1"/>
      <c r="B19" s="1"/>
      <c r="C19" s="1"/>
      <c r="D19" s="1"/>
      <c r="J19" s="12"/>
      <c r="K19" s="12"/>
      <c r="L19" s="12"/>
      <c r="M19" s="12"/>
      <c r="N19" s="12"/>
      <c r="O19" s="12"/>
      <c r="P19" s="13" t="s">
        <v>82</v>
      </c>
      <c r="Q19" s="13">
        <v>25185</v>
      </c>
      <c r="R19" s="1"/>
      <c r="S19" s="1"/>
      <c r="T19" s="1"/>
      <c r="U19" s="1"/>
    </row>
    <row r="20" spans="1:21" s="15" customFormat="1" x14ac:dyDescent="0.4">
      <c r="A20" s="1"/>
      <c r="B20" s="1"/>
      <c r="C20" s="1"/>
      <c r="D20" s="1"/>
      <c r="J20" s="1"/>
      <c r="K20" s="1"/>
      <c r="L20" s="1"/>
      <c r="M20" s="1"/>
      <c r="N20" s="1"/>
      <c r="O20" s="1"/>
      <c r="P20" s="13" t="s">
        <v>330</v>
      </c>
      <c r="Q20" s="13">
        <v>24988</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200</v>
      </c>
      <c r="Q21" s="13">
        <v>23441</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239</v>
      </c>
      <c r="Q22" s="13">
        <v>22511</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318</v>
      </c>
      <c r="Q23" s="13">
        <v>22269</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187</v>
      </c>
      <c r="Q24" s="13">
        <v>20154</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321</v>
      </c>
      <c r="Q25" s="13">
        <v>18389</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331</v>
      </c>
      <c r="Q26" s="13">
        <v>16373</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333</v>
      </c>
      <c r="Q27" s="13">
        <v>15836</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251</v>
      </c>
      <c r="Q28" s="13">
        <v>15722</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97</v>
      </c>
      <c r="Q29" s="13">
        <v>15280</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250</v>
      </c>
      <c r="Q30" s="13">
        <v>13605</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224</v>
      </c>
      <c r="Q31" s="13">
        <v>13193</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246</v>
      </c>
      <c r="Q32" s="13">
        <v>11824</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327</v>
      </c>
      <c r="Q33" s="13">
        <v>11581</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202</v>
      </c>
      <c r="Q34" s="13">
        <v>11156</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315</v>
      </c>
      <c r="Q35" s="13">
        <v>10998</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219</v>
      </c>
      <c r="Q36" s="13">
        <v>10948</v>
      </c>
      <c r="R36" s="1"/>
      <c r="S36" s="1"/>
      <c r="T36" s="1"/>
      <c r="U36" s="1"/>
    </row>
    <row r="37" spans="1:21" s="15" customFormat="1" x14ac:dyDescent="0.4">
      <c r="A37" s="1"/>
      <c r="B37" s="17"/>
      <c r="C37" s="17"/>
      <c r="D37" s="17"/>
      <c r="E37" s="17"/>
      <c r="F37" s="17"/>
      <c r="G37" s="17"/>
      <c r="H37" s="17"/>
      <c r="I37" s="17"/>
      <c r="J37" s="17"/>
      <c r="K37" s="17"/>
      <c r="L37" s="17"/>
      <c r="M37" s="17"/>
      <c r="N37" s="17"/>
      <c r="O37" s="1"/>
      <c r="P37" s="13" t="s">
        <v>334</v>
      </c>
      <c r="Q37" s="13">
        <v>10866</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197</v>
      </c>
      <c r="Q38" s="13">
        <v>9783</v>
      </c>
      <c r="R38" s="1"/>
      <c r="S38" s="1"/>
      <c r="T38" s="1"/>
      <c r="U38" s="1"/>
    </row>
    <row r="39" spans="1:21" s="15" customFormat="1" x14ac:dyDescent="0.4">
      <c r="A39" s="1"/>
      <c r="B39" s="1"/>
      <c r="C39" s="1"/>
      <c r="D39" s="1"/>
      <c r="J39" s="1"/>
      <c r="K39" s="1"/>
      <c r="L39" s="1"/>
      <c r="M39" s="1"/>
      <c r="N39" s="1"/>
      <c r="O39" s="1"/>
      <c r="P39" s="13" t="s">
        <v>17</v>
      </c>
      <c r="Q39" s="13">
        <v>9728</v>
      </c>
      <c r="R39" s="1"/>
      <c r="S39" s="1"/>
      <c r="T39" s="1"/>
      <c r="U39" s="1"/>
    </row>
    <row r="40" spans="1:21" s="15" customFormat="1" x14ac:dyDescent="0.4">
      <c r="A40" s="1"/>
      <c r="B40" s="1"/>
      <c r="C40" s="1"/>
      <c r="D40" s="1"/>
      <c r="J40" s="1"/>
      <c r="K40" s="1"/>
      <c r="L40" s="1"/>
      <c r="M40" s="1"/>
      <c r="N40" s="1"/>
      <c r="O40" s="1"/>
      <c r="P40" s="13" t="s">
        <v>216</v>
      </c>
      <c r="Q40" s="13">
        <v>8813</v>
      </c>
      <c r="R40" s="1"/>
      <c r="S40" s="1"/>
      <c r="T40" s="1"/>
      <c r="U40" s="1"/>
    </row>
    <row r="41" spans="1:21" s="15" customFormat="1" x14ac:dyDescent="0.4">
      <c r="A41" s="1"/>
      <c r="B41" s="1"/>
      <c r="C41" s="1"/>
      <c r="D41" s="1"/>
      <c r="J41" s="1"/>
      <c r="K41" s="1"/>
      <c r="L41" s="1"/>
      <c r="M41" s="1"/>
      <c r="N41" s="1"/>
      <c r="O41" s="1"/>
      <c r="P41" s="13" t="s">
        <v>107</v>
      </c>
      <c r="Q41" s="13">
        <v>8775</v>
      </c>
      <c r="R41" s="1"/>
      <c r="S41" s="1"/>
      <c r="T41" s="1"/>
      <c r="U41" s="1"/>
    </row>
    <row r="42" spans="1:21" s="15" customFormat="1" x14ac:dyDescent="0.4">
      <c r="A42" s="1"/>
      <c r="B42" s="1"/>
      <c r="C42" s="1"/>
      <c r="D42" s="1"/>
      <c r="J42" s="1"/>
      <c r="K42" s="1"/>
      <c r="L42" s="1"/>
      <c r="M42" s="1"/>
      <c r="N42" s="1"/>
      <c r="O42" s="1"/>
      <c r="P42" s="13" t="s">
        <v>325</v>
      </c>
      <c r="Q42" s="13">
        <v>6900</v>
      </c>
      <c r="R42" s="1"/>
      <c r="S42" s="1"/>
      <c r="T42" s="1"/>
      <c r="U42" s="1"/>
    </row>
    <row r="43" spans="1:21" s="15" customFormat="1" x14ac:dyDescent="0.4">
      <c r="A43" s="1"/>
      <c r="B43" s="1"/>
      <c r="C43" s="1"/>
      <c r="D43" s="1"/>
      <c r="J43" s="1"/>
      <c r="K43" s="1"/>
      <c r="L43" s="1"/>
      <c r="M43" s="1"/>
      <c r="N43" s="1"/>
      <c r="O43" s="1"/>
      <c r="P43" s="13" t="s">
        <v>11</v>
      </c>
      <c r="Q43" s="13">
        <v>5734</v>
      </c>
      <c r="R43" s="1"/>
      <c r="S43" s="1"/>
      <c r="T43" s="1"/>
      <c r="U43" s="1"/>
    </row>
    <row r="44" spans="1:21" s="15" customFormat="1" x14ac:dyDescent="0.4">
      <c r="A44" s="1"/>
      <c r="B44" s="1"/>
      <c r="C44" s="1"/>
      <c r="D44" s="1"/>
      <c r="J44" s="1"/>
      <c r="K44" s="1"/>
      <c r="L44" s="1"/>
      <c r="M44" s="1"/>
      <c r="N44" s="1"/>
      <c r="O44" s="1"/>
      <c r="P44" s="13" t="s">
        <v>208</v>
      </c>
      <c r="Q44" s="13">
        <v>5436</v>
      </c>
      <c r="R44" s="1"/>
      <c r="S44" s="1"/>
      <c r="T44" s="1"/>
      <c r="U44" s="1"/>
    </row>
    <row r="45" spans="1:21" s="15" customFormat="1" x14ac:dyDescent="0.4">
      <c r="A45" s="1"/>
      <c r="B45" s="1"/>
      <c r="C45" s="1"/>
      <c r="D45" s="1"/>
      <c r="J45" s="1"/>
      <c r="K45" s="1"/>
      <c r="L45" s="1"/>
      <c r="M45" s="1"/>
      <c r="N45" s="1"/>
      <c r="O45" s="1"/>
      <c r="P45" s="13" t="s">
        <v>335</v>
      </c>
      <c r="Q45" s="13">
        <v>5021</v>
      </c>
      <c r="R45" s="1"/>
      <c r="S45" s="1"/>
      <c r="T45" s="1"/>
      <c r="U45" s="1"/>
    </row>
    <row r="46" spans="1:21" s="15" customFormat="1" x14ac:dyDescent="0.4">
      <c r="A46" s="1"/>
      <c r="B46" s="1"/>
      <c r="C46" s="1"/>
      <c r="D46" s="1"/>
      <c r="J46" s="1"/>
      <c r="K46" s="1"/>
      <c r="L46" s="1"/>
      <c r="M46" s="1"/>
      <c r="N46" s="1"/>
      <c r="O46" s="1"/>
      <c r="P46" s="13" t="s">
        <v>231</v>
      </c>
      <c r="Q46" s="13">
        <v>4821</v>
      </c>
      <c r="R46" s="1"/>
      <c r="S46" s="1"/>
      <c r="T46" s="1"/>
      <c r="U46" s="1"/>
    </row>
    <row r="47" spans="1:21" s="15" customFormat="1" x14ac:dyDescent="0.4">
      <c r="A47" s="1"/>
      <c r="B47" s="1"/>
      <c r="C47" s="1"/>
      <c r="D47" s="1"/>
      <c r="J47" s="1"/>
      <c r="K47" s="1"/>
      <c r="L47" s="1"/>
      <c r="M47" s="1"/>
      <c r="N47" s="1"/>
      <c r="O47" s="1"/>
      <c r="P47" s="13" t="s">
        <v>168</v>
      </c>
      <c r="Q47" s="13">
        <v>4627</v>
      </c>
      <c r="R47" s="1"/>
      <c r="S47" s="1"/>
      <c r="T47" s="1"/>
      <c r="U47" s="1"/>
    </row>
    <row r="48" spans="1:21" s="15" customFormat="1" x14ac:dyDescent="0.4">
      <c r="A48" s="1"/>
      <c r="B48" s="1"/>
      <c r="C48" s="1"/>
      <c r="D48" s="1"/>
      <c r="J48" s="1"/>
      <c r="K48" s="1"/>
      <c r="L48" s="1"/>
      <c r="M48" s="1"/>
      <c r="N48" s="1"/>
      <c r="O48" s="1"/>
      <c r="P48" s="13" t="s">
        <v>112</v>
      </c>
      <c r="Q48" s="13">
        <v>4085</v>
      </c>
      <c r="R48" s="1"/>
      <c r="S48" s="1"/>
      <c r="T48" s="1"/>
      <c r="U48" s="1"/>
    </row>
    <row r="49" spans="1:21" s="15" customFormat="1" x14ac:dyDescent="0.4">
      <c r="A49" s="1"/>
      <c r="B49" s="1"/>
      <c r="C49" s="1"/>
      <c r="D49" s="1"/>
      <c r="J49" s="1"/>
      <c r="K49" s="1"/>
      <c r="L49" s="1"/>
      <c r="M49" s="1"/>
      <c r="N49" s="1"/>
      <c r="O49" s="1"/>
      <c r="P49" s="13" t="s">
        <v>301</v>
      </c>
      <c r="Q49" s="13">
        <v>3800</v>
      </c>
      <c r="R49" s="1"/>
      <c r="S49" s="1"/>
      <c r="T49" s="1"/>
      <c r="U49" s="1"/>
    </row>
    <row r="50" spans="1:21" s="15" customFormat="1" x14ac:dyDescent="0.4">
      <c r="A50" s="1"/>
      <c r="B50" s="1"/>
      <c r="C50" s="1"/>
      <c r="D50" s="1"/>
      <c r="J50" s="1"/>
      <c r="K50" s="1"/>
      <c r="L50" s="1"/>
      <c r="M50" s="1"/>
      <c r="N50" s="1"/>
      <c r="O50" s="1"/>
      <c r="P50" s="13" t="s">
        <v>84</v>
      </c>
      <c r="Q50" s="13">
        <v>3250</v>
      </c>
      <c r="R50" s="1"/>
      <c r="S50" s="1"/>
      <c r="T50" s="1"/>
      <c r="U50" s="1"/>
    </row>
    <row r="51" spans="1:21" s="15" customFormat="1" x14ac:dyDescent="0.4">
      <c r="A51" s="1"/>
      <c r="B51" s="1"/>
      <c r="C51" s="1"/>
      <c r="D51" s="1"/>
      <c r="J51" s="1"/>
      <c r="K51" s="1"/>
      <c r="L51" s="1"/>
      <c r="M51" s="1"/>
      <c r="N51" s="1"/>
      <c r="O51" s="1"/>
      <c r="P51" s="13" t="s">
        <v>234</v>
      </c>
      <c r="Q51" s="13">
        <v>2629</v>
      </c>
      <c r="R51" s="1"/>
      <c r="S51" s="1"/>
      <c r="T51" s="1"/>
      <c r="U51" s="1"/>
    </row>
    <row r="52" spans="1:21" s="15" customFormat="1" x14ac:dyDescent="0.4">
      <c r="A52" s="1"/>
      <c r="B52" s="1"/>
      <c r="C52" s="1"/>
      <c r="D52" s="1"/>
      <c r="J52" s="1"/>
      <c r="K52" s="1"/>
      <c r="L52" s="1"/>
      <c r="M52" s="1"/>
      <c r="N52" s="1"/>
      <c r="O52" s="1"/>
      <c r="P52" s="13" t="s">
        <v>165</v>
      </c>
      <c r="Q52" s="13">
        <v>2596</v>
      </c>
      <c r="R52" s="1"/>
      <c r="S52" s="1"/>
      <c r="T52" s="1"/>
      <c r="U52" s="1"/>
    </row>
    <row r="53" spans="1:21" x14ac:dyDescent="0.4">
      <c r="P53" s="13" t="s">
        <v>225</v>
      </c>
      <c r="Q53" s="13">
        <v>2419</v>
      </c>
    </row>
    <row r="54" spans="1:21" x14ac:dyDescent="0.4">
      <c r="P54" s="13" t="s">
        <v>176</v>
      </c>
      <c r="Q54" s="13">
        <v>2407</v>
      </c>
    </row>
    <row r="55" spans="1:21" x14ac:dyDescent="0.4">
      <c r="P55" s="13" t="s">
        <v>184</v>
      </c>
      <c r="Q55" s="13">
        <v>2265</v>
      </c>
    </row>
    <row r="56" spans="1:21" x14ac:dyDescent="0.4">
      <c r="P56" s="13" t="s">
        <v>303</v>
      </c>
      <c r="Q56" s="13">
        <v>2230</v>
      </c>
    </row>
    <row r="57" spans="1:21" x14ac:dyDescent="0.4">
      <c r="P57" s="13" t="s">
        <v>314</v>
      </c>
      <c r="Q57" s="13">
        <v>2132</v>
      </c>
    </row>
    <row r="58" spans="1:21" x14ac:dyDescent="0.4">
      <c r="P58" s="13" t="s">
        <v>46</v>
      </c>
      <c r="Q58" s="13">
        <v>2069</v>
      </c>
    </row>
    <row r="59" spans="1:21" x14ac:dyDescent="0.4">
      <c r="P59" s="13" t="s">
        <v>265</v>
      </c>
      <c r="Q59" s="13">
        <v>1640</v>
      </c>
    </row>
    <row r="60" spans="1:21" x14ac:dyDescent="0.4">
      <c r="P60" s="13" t="s">
        <v>308</v>
      </c>
      <c r="Q60" s="13">
        <v>1550</v>
      </c>
    </row>
    <row r="61" spans="1:21" x14ac:dyDescent="0.4">
      <c r="P61" s="13" t="s">
        <v>211</v>
      </c>
      <c r="Q61" s="13">
        <v>1400</v>
      </c>
    </row>
    <row r="62" spans="1:21" x14ac:dyDescent="0.4">
      <c r="P62" s="13" t="s">
        <v>247</v>
      </c>
      <c r="Q62" s="13">
        <v>1310</v>
      </c>
    </row>
    <row r="63" spans="1:21" x14ac:dyDescent="0.4">
      <c r="P63" s="13" t="s">
        <v>26</v>
      </c>
      <c r="Q63" s="13">
        <v>1123</v>
      </c>
    </row>
    <row r="64" spans="1:21" x14ac:dyDescent="0.4">
      <c r="P64" s="13" t="s">
        <v>203</v>
      </c>
      <c r="Q64" s="13">
        <v>531</v>
      </c>
    </row>
    <row r="65" spans="16:17" x14ac:dyDescent="0.4">
      <c r="P65" s="13" t="s">
        <v>25</v>
      </c>
      <c r="Q65" s="13">
        <v>420</v>
      </c>
    </row>
    <row r="66" spans="16:17" x14ac:dyDescent="0.4">
      <c r="P66" s="13" t="s">
        <v>16</v>
      </c>
      <c r="Q66" s="13">
        <v>365</v>
      </c>
    </row>
    <row r="67" spans="16:17" x14ac:dyDescent="0.4">
      <c r="P67" s="13" t="s">
        <v>266</v>
      </c>
      <c r="Q67" s="13">
        <v>350</v>
      </c>
    </row>
    <row r="68" spans="16:17" x14ac:dyDescent="0.4">
      <c r="P68" s="13" t="s">
        <v>302</v>
      </c>
      <c r="Q68" s="13">
        <v>282</v>
      </c>
    </row>
    <row r="69" spans="16:17" x14ac:dyDescent="0.4">
      <c r="P69" s="13" t="s">
        <v>253</v>
      </c>
      <c r="Q69" s="13">
        <v>212</v>
      </c>
    </row>
    <row r="70" spans="16:17" x14ac:dyDescent="0.4">
      <c r="P70" s="13" t="s">
        <v>177</v>
      </c>
      <c r="Q70" s="13">
        <v>211</v>
      </c>
    </row>
    <row r="71" spans="16:17" x14ac:dyDescent="0.4">
      <c r="P71" s="13" t="s">
        <v>28</v>
      </c>
      <c r="Q71" s="13">
        <v>40</v>
      </c>
    </row>
    <row r="72" spans="16:17" x14ac:dyDescent="0.4">
      <c r="P72" s="13" t="s">
        <v>153</v>
      </c>
      <c r="Q72" s="13">
        <v>20</v>
      </c>
    </row>
  </sheetData>
  <sheetProtection algorithmName="SHA-512" hashValue="neoFShwG7QWWi0u33rclLixIHoVwjx6JC+6ipALjitZA8+3pCYXFYV3lXmH+0ugsUt9gWZI4/LLRtA0Ml/OHmA==" saltValue="3SInR6/hRNhvhO8qKH1Z0A=="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C1AC3-1AA6-47A8-AE13-4F9A7F252F23}">
  <dimension ref="A1:U72"/>
  <sheetViews>
    <sheetView zoomScale="90" zoomScaleNormal="90" workbookViewId="0">
      <selection activeCell="C16" sqref="C16"/>
    </sheetView>
  </sheetViews>
  <sheetFormatPr defaultRowHeight="18.75" x14ac:dyDescent="0.4"/>
  <cols>
    <col min="1" max="1" width="1.375" style="1" customWidth="1"/>
    <col min="2" max="2" width="4.875" style="1" customWidth="1"/>
    <col min="3" max="3" width="38.5" style="1" customWidth="1"/>
    <col min="4" max="4" width="9.625" style="1" customWidth="1"/>
    <col min="5" max="5" width="9.625" style="15" customWidth="1"/>
    <col min="6" max="9" width="12.5" style="15" customWidth="1"/>
    <col min="10" max="14" width="9.625" style="1" customWidth="1"/>
    <col min="15" max="15" width="9" style="1" bestFit="1" customWidth="1"/>
    <col min="16" max="16" width="9" style="13"/>
    <col min="17" max="17" width="9.5" style="13" bestFit="1" customWidth="1"/>
    <col min="18" max="16384" width="9" style="1"/>
  </cols>
  <sheetData>
    <row r="1" spans="1:21" ht="8.25" customHeight="1" x14ac:dyDescent="0.4">
      <c r="P1" s="13" t="s">
        <v>39</v>
      </c>
      <c r="Q1" s="13">
        <v>10715657</v>
      </c>
    </row>
    <row r="2" spans="1:21" ht="26.25" x14ac:dyDescent="0.4">
      <c r="B2" s="11" t="s">
        <v>78</v>
      </c>
      <c r="P2" s="13" t="s">
        <v>218</v>
      </c>
      <c r="Q2" s="13">
        <v>2577431</v>
      </c>
    </row>
    <row r="3" spans="1:21" x14ac:dyDescent="0.4">
      <c r="B3" s="2"/>
      <c r="P3" s="13" t="s">
        <v>289</v>
      </c>
      <c r="Q3" s="13">
        <v>2470484</v>
      </c>
    </row>
    <row r="4" spans="1:21" x14ac:dyDescent="0.4">
      <c r="B4" s="3" t="s">
        <v>32</v>
      </c>
      <c r="P4" s="13" t="s">
        <v>148</v>
      </c>
      <c r="Q4" s="13">
        <v>1217024</v>
      </c>
    </row>
    <row r="5" spans="1:21" ht="20.25" customHeight="1" thickBot="1" x14ac:dyDescent="0.45">
      <c r="C5" s="4" t="s">
        <v>9</v>
      </c>
      <c r="I5" s="6" t="s">
        <v>338</v>
      </c>
      <c r="J5" s="49" t="s">
        <v>81</v>
      </c>
      <c r="P5" s="13" t="s">
        <v>180</v>
      </c>
      <c r="Q5" s="13">
        <v>758657</v>
      </c>
    </row>
    <row r="6" spans="1:21" ht="20.25" thickTop="1" thickBot="1" x14ac:dyDescent="0.45">
      <c r="C6" s="5"/>
      <c r="I6" s="6" t="s">
        <v>40</v>
      </c>
      <c r="P6" s="13" t="s">
        <v>163</v>
      </c>
      <c r="Q6" s="13">
        <v>710572</v>
      </c>
    </row>
    <row r="7" spans="1:21" ht="7.5" customHeight="1" thickTop="1" x14ac:dyDescent="0.4">
      <c r="C7" s="7"/>
      <c r="E7" s="1"/>
      <c r="F7" s="37"/>
      <c r="G7" s="37"/>
      <c r="H7" s="37"/>
      <c r="I7" s="37"/>
      <c r="P7" s="13" t="s">
        <v>220</v>
      </c>
      <c r="Q7" s="13">
        <v>475566</v>
      </c>
    </row>
    <row r="8" spans="1:21" x14ac:dyDescent="0.4">
      <c r="B8" s="6"/>
      <c r="C8" s="8" t="s">
        <v>133</v>
      </c>
      <c r="D8" s="52" t="s">
        <v>2</v>
      </c>
      <c r="E8" s="53"/>
      <c r="F8" s="52" t="s">
        <v>322</v>
      </c>
      <c r="G8" s="54"/>
      <c r="H8" s="54"/>
      <c r="I8" s="53"/>
      <c r="J8" s="38"/>
      <c r="K8" s="14" t="s">
        <v>1</v>
      </c>
      <c r="L8" s="14" t="s">
        <v>3</v>
      </c>
      <c r="M8" s="14" t="s">
        <v>4</v>
      </c>
      <c r="N8" s="14" t="s">
        <v>5</v>
      </c>
      <c r="O8" s="12"/>
      <c r="P8" s="13" t="s">
        <v>321</v>
      </c>
      <c r="Q8" s="13">
        <v>355009</v>
      </c>
    </row>
    <row r="9" spans="1:21" x14ac:dyDescent="0.4">
      <c r="C9" s="46" t="e">
        <f>VLOOKUP(C6,P1:Q1002,2,FALSE)</f>
        <v>#N/A</v>
      </c>
      <c r="D9" s="55" t="e">
        <f>IF(K9&gt;=1000001,"SSS",IF(K9&gt;=500001,"SS",IF(K9&gt;=300001,"S",IF(K9&gt;=150001,"A",IF(K9&gt;=100001,"B",IF(K9&gt;=50001,"C",IF(K9&gt;=25001,"D",IF(K9&gt;=0,"E"))))))))</f>
        <v>#N/A</v>
      </c>
      <c r="E9" s="56"/>
      <c r="F9" s="57" t="e">
        <f>M9</f>
        <v>#N/A</v>
      </c>
      <c r="G9" s="58"/>
      <c r="H9" s="58"/>
      <c r="I9" s="59"/>
      <c r="J9" s="12"/>
      <c r="K9" s="39" t="e">
        <f>C9*0.7*0.5*1.1</f>
        <v>#N/A</v>
      </c>
      <c r="L9" s="40" t="e">
        <f>IF(D9="SSS","0.900",IF(D9="SS","0.875",IF(D9="S","0.850",IF(D9="A","0.825",IF(D9="B","0.800",IF(D9="C","0.775",IF(D9="D","0.750",IF(D9="E","0.725"))))))))</f>
        <v>#N/A</v>
      </c>
      <c r="M9" s="41" t="e">
        <f>K9*L9</f>
        <v>#N/A</v>
      </c>
      <c r="N9" s="42" t="e">
        <f>IF(M9&gt;=30000,"\165",IF(M9&gt;=0,"\165"))</f>
        <v>#N/A</v>
      </c>
      <c r="O9" s="12"/>
      <c r="P9" s="13" t="s">
        <v>189</v>
      </c>
      <c r="Q9" s="13">
        <v>224637</v>
      </c>
    </row>
    <row r="10" spans="1:21" x14ac:dyDescent="0.4">
      <c r="C10" s="6"/>
      <c r="F10" s="1"/>
      <c r="J10" s="12"/>
      <c r="K10" s="43"/>
      <c r="L10" s="43"/>
      <c r="M10" s="44">
        <v>0</v>
      </c>
      <c r="N10" s="43"/>
      <c r="O10" s="12"/>
      <c r="P10" s="13" t="s">
        <v>201</v>
      </c>
      <c r="Q10" s="13">
        <v>212848</v>
      </c>
    </row>
    <row r="11" spans="1:21" s="15" customFormat="1" x14ac:dyDescent="0.4">
      <c r="A11" s="1"/>
      <c r="B11" s="1"/>
      <c r="C11" s="1"/>
      <c r="D11" s="1"/>
      <c r="F11" s="1" t="s">
        <v>8</v>
      </c>
      <c r="J11" s="12"/>
      <c r="K11" s="43"/>
      <c r="L11" s="43"/>
      <c r="M11" s="44" t="e">
        <f>M10+M9</f>
        <v>#N/A</v>
      </c>
      <c r="N11" s="43"/>
      <c r="O11" s="12"/>
      <c r="P11" s="13" t="s">
        <v>317</v>
      </c>
      <c r="Q11" s="13">
        <v>196720</v>
      </c>
      <c r="R11" s="1"/>
      <c r="S11" s="1"/>
      <c r="T11" s="1"/>
      <c r="U11" s="1"/>
    </row>
    <row r="12" spans="1:21" s="15" customFormat="1" x14ac:dyDescent="0.4">
      <c r="A12" s="1"/>
      <c r="B12" s="1"/>
      <c r="C12" s="1"/>
      <c r="D12" s="1"/>
      <c r="F12" s="1" t="s">
        <v>135</v>
      </c>
      <c r="J12" s="12"/>
      <c r="K12" s="43"/>
      <c r="L12" s="43"/>
      <c r="M12" s="44"/>
      <c r="N12" s="43"/>
      <c r="O12" s="12"/>
      <c r="P12" s="13" t="s">
        <v>319</v>
      </c>
      <c r="Q12" s="13">
        <v>186076</v>
      </c>
      <c r="R12" s="1"/>
      <c r="S12" s="1"/>
      <c r="T12" s="1"/>
      <c r="U12" s="1"/>
    </row>
    <row r="13" spans="1:21" s="15" customFormat="1" x14ac:dyDescent="0.4">
      <c r="A13" s="1"/>
      <c r="B13" s="1"/>
      <c r="C13" s="1"/>
      <c r="D13" s="1"/>
      <c r="F13" s="1"/>
      <c r="J13" s="12"/>
      <c r="K13" s="43"/>
      <c r="L13" s="43"/>
      <c r="M13" s="44"/>
      <c r="N13" s="43"/>
      <c r="O13" s="12"/>
      <c r="P13" s="13" t="s">
        <v>257</v>
      </c>
      <c r="Q13" s="13">
        <v>128678</v>
      </c>
      <c r="R13" s="1"/>
      <c r="S13" s="1"/>
      <c r="T13" s="1"/>
      <c r="U13" s="1"/>
    </row>
    <row r="14" spans="1:21" s="15" customFormat="1" x14ac:dyDescent="0.4">
      <c r="A14" s="1"/>
      <c r="B14" s="3" t="s">
        <v>134</v>
      </c>
      <c r="C14" s="1"/>
      <c r="D14" s="1"/>
      <c r="J14" s="12"/>
      <c r="K14" s="12"/>
      <c r="L14" s="12"/>
      <c r="M14" s="12"/>
      <c r="N14" s="12"/>
      <c r="O14" s="12"/>
      <c r="P14" s="13" t="s">
        <v>227</v>
      </c>
      <c r="Q14" s="13">
        <v>126435</v>
      </c>
      <c r="R14" s="1"/>
      <c r="S14" s="1"/>
      <c r="T14" s="1"/>
      <c r="U14" s="1"/>
    </row>
    <row r="15" spans="1:21" s="15" customFormat="1" ht="19.5" thickBot="1" x14ac:dyDescent="0.45">
      <c r="A15" s="1"/>
      <c r="B15" s="1"/>
      <c r="C15" s="36" t="s">
        <v>133</v>
      </c>
      <c r="D15" s="60" t="s">
        <v>2</v>
      </c>
      <c r="E15" s="61"/>
      <c r="F15" s="60" t="s">
        <v>323</v>
      </c>
      <c r="G15" s="62"/>
      <c r="H15" s="62"/>
      <c r="I15" s="61"/>
      <c r="J15" s="12"/>
      <c r="K15" s="14" t="s">
        <v>1</v>
      </c>
      <c r="L15" s="14" t="s">
        <v>3</v>
      </c>
      <c r="M15" s="14" t="s">
        <v>4</v>
      </c>
      <c r="N15" s="14" t="s">
        <v>5</v>
      </c>
      <c r="O15" s="12"/>
      <c r="P15" s="13" t="s">
        <v>228</v>
      </c>
      <c r="Q15" s="13">
        <v>119544</v>
      </c>
      <c r="R15" s="1"/>
      <c r="S15" s="1"/>
      <c r="T15" s="1"/>
      <c r="U15" s="1"/>
    </row>
    <row r="16" spans="1:21" s="15" customFormat="1" ht="20.25" thickTop="1" thickBot="1" x14ac:dyDescent="0.45">
      <c r="A16" s="1"/>
      <c r="B16" s="9"/>
      <c r="C16" s="45" t="s">
        <v>41</v>
      </c>
      <c r="D16" s="63" t="str">
        <f>IF(K16&gt;=1000001,"SSS",IF(K16&gt;=500001,"SS",IF(K16&gt;=300001,"S",IF(K16&gt;=150001,"A",IF(K16&gt;=100001,"B",IF(K16&gt;=50001,"C",IF(K16&gt;=25001,"D",IF(K16&gt;=0,"E"))))))))</f>
        <v>C</v>
      </c>
      <c r="E16" s="56"/>
      <c r="F16" s="57">
        <f>M16</f>
        <v>44756.250000000007</v>
      </c>
      <c r="G16" s="58"/>
      <c r="H16" s="58"/>
      <c r="I16" s="59"/>
      <c r="J16" s="12"/>
      <c r="K16" s="39">
        <f>C16*0.7*0.5*1.1</f>
        <v>57750.000000000007</v>
      </c>
      <c r="L16" s="40" t="str">
        <f>IF(D16="SSS","0.900",IF(D16="SS","0.875",IF(D16="S","0.850",IF(D16="A","0.825",IF(D16="B","0.800",IF(D16="C","0.775",IF(D16="D","0.750",IF(D16="E","0.725"))))))))</f>
        <v>0.775</v>
      </c>
      <c r="M16" s="41">
        <f>K16*L16</f>
        <v>44756.250000000007</v>
      </c>
      <c r="N16" s="42" t="str">
        <f>IF(M16&gt;=30000,"\165",IF(M16&gt;=0,"\165"))</f>
        <v>\165</v>
      </c>
      <c r="O16" s="12"/>
      <c r="P16" s="13" t="s">
        <v>318</v>
      </c>
      <c r="Q16" s="13">
        <v>110372</v>
      </c>
      <c r="R16" s="1"/>
      <c r="S16" s="1"/>
      <c r="T16" s="1"/>
      <c r="U16" s="1"/>
    </row>
    <row r="17" spans="1:21" s="15" customFormat="1" ht="19.5" thickTop="1" x14ac:dyDescent="0.4">
      <c r="A17" s="1"/>
      <c r="B17" s="1"/>
      <c r="C17" s="10" t="s">
        <v>30</v>
      </c>
      <c r="D17" s="1"/>
      <c r="F17" s="1"/>
      <c r="J17" s="12"/>
      <c r="K17" s="43"/>
      <c r="L17" s="43"/>
      <c r="M17" s="44">
        <v>0</v>
      </c>
      <c r="N17" s="43"/>
      <c r="O17" s="12"/>
      <c r="P17" s="13" t="s">
        <v>328</v>
      </c>
      <c r="Q17" s="13">
        <v>109055</v>
      </c>
      <c r="R17" s="1"/>
      <c r="S17" s="1"/>
      <c r="T17" s="1"/>
      <c r="U17" s="1"/>
    </row>
    <row r="18" spans="1:21" s="15" customFormat="1" x14ac:dyDescent="0.4">
      <c r="A18" s="1"/>
      <c r="B18" s="1"/>
      <c r="C18" s="1"/>
      <c r="D18" s="1"/>
      <c r="F18" s="1" t="s">
        <v>8</v>
      </c>
      <c r="J18" s="12"/>
      <c r="K18" s="43"/>
      <c r="L18" s="43"/>
      <c r="M18" s="44">
        <f>M17+M16</f>
        <v>44756.250000000007</v>
      </c>
      <c r="N18" s="43"/>
      <c r="O18" s="12"/>
      <c r="P18" s="13" t="s">
        <v>333</v>
      </c>
      <c r="Q18" s="13">
        <v>100545</v>
      </c>
      <c r="R18" s="1"/>
      <c r="S18" s="1"/>
      <c r="T18" s="1"/>
      <c r="U18" s="1"/>
    </row>
    <row r="19" spans="1:21" s="15" customFormat="1" x14ac:dyDescent="0.4">
      <c r="A19" s="1"/>
      <c r="B19" s="1"/>
      <c r="C19" s="1"/>
      <c r="D19" s="1"/>
      <c r="J19" s="12"/>
      <c r="K19" s="12"/>
      <c r="L19" s="12"/>
      <c r="M19" s="12"/>
      <c r="N19" s="12"/>
      <c r="O19" s="12"/>
      <c r="P19" s="13" t="s">
        <v>187</v>
      </c>
      <c r="Q19" s="13">
        <v>78952</v>
      </c>
      <c r="R19" s="1"/>
      <c r="S19" s="1"/>
      <c r="T19" s="1"/>
      <c r="U19" s="1"/>
    </row>
    <row r="20" spans="1:21" s="15" customFormat="1" x14ac:dyDescent="0.4">
      <c r="A20" s="1"/>
      <c r="B20" s="1"/>
      <c r="C20" s="1"/>
      <c r="D20" s="1"/>
      <c r="J20" s="1"/>
      <c r="K20" s="1"/>
      <c r="L20" s="1"/>
      <c r="M20" s="1"/>
      <c r="N20" s="1"/>
      <c r="O20" s="1"/>
      <c r="P20" s="13" t="s">
        <v>200</v>
      </c>
      <c r="Q20" s="13">
        <v>46874</v>
      </c>
      <c r="R20" s="1"/>
      <c r="S20" s="1"/>
      <c r="T20" s="1"/>
      <c r="U20" s="1"/>
    </row>
    <row r="21" spans="1:21" s="15" customFormat="1" ht="25.5" x14ac:dyDescent="0.4">
      <c r="A21" s="1"/>
      <c r="B21" s="16" t="s">
        <v>127</v>
      </c>
      <c r="C21" s="17"/>
      <c r="D21" s="17"/>
      <c r="E21" s="17"/>
      <c r="F21" s="17"/>
      <c r="G21" s="17"/>
      <c r="H21" s="17"/>
      <c r="I21" s="17"/>
      <c r="J21" s="17"/>
      <c r="K21" s="17"/>
      <c r="L21" s="17"/>
      <c r="M21" s="17"/>
      <c r="N21" s="17"/>
      <c r="O21" s="1"/>
      <c r="P21" s="13" t="s">
        <v>330</v>
      </c>
      <c r="Q21" s="13">
        <v>45734</v>
      </c>
      <c r="R21" s="1"/>
      <c r="S21" s="1"/>
      <c r="T21" s="1"/>
      <c r="U21" s="1"/>
    </row>
    <row r="22" spans="1:21" s="15" customFormat="1" ht="12" customHeight="1" thickBot="1" x14ac:dyDescent="0.45">
      <c r="A22" s="1"/>
      <c r="B22" s="17"/>
      <c r="C22" s="17"/>
      <c r="D22" s="17"/>
      <c r="E22" s="17"/>
      <c r="F22" s="17"/>
      <c r="G22" s="17"/>
      <c r="H22" s="17"/>
      <c r="I22" s="17"/>
      <c r="J22" s="17"/>
      <c r="K22" s="17"/>
      <c r="L22" s="17"/>
      <c r="M22" s="17"/>
      <c r="N22" s="17"/>
      <c r="O22" s="1"/>
      <c r="P22" s="13" t="s">
        <v>82</v>
      </c>
      <c r="Q22" s="13">
        <v>40743</v>
      </c>
      <c r="R22" s="1"/>
      <c r="S22" s="1"/>
      <c r="T22" s="1"/>
      <c r="U22" s="1"/>
    </row>
    <row r="23" spans="1:21" s="15" customFormat="1" x14ac:dyDescent="0.4">
      <c r="A23" s="1"/>
      <c r="B23" s="64"/>
      <c r="C23" s="65"/>
      <c r="D23" s="68" t="s">
        <v>52</v>
      </c>
      <c r="E23" s="69"/>
      <c r="F23" s="69"/>
      <c r="G23" s="69"/>
      <c r="H23" s="69"/>
      <c r="I23" s="69"/>
      <c r="J23" s="69"/>
      <c r="K23" s="69"/>
      <c r="L23" s="69"/>
      <c r="M23" s="69"/>
      <c r="N23" s="70"/>
      <c r="O23" s="1"/>
      <c r="P23" s="13" t="s">
        <v>11</v>
      </c>
      <c r="Q23" s="13">
        <v>37150</v>
      </c>
      <c r="R23" s="1"/>
      <c r="S23" s="1"/>
      <c r="T23" s="1"/>
      <c r="U23" s="1"/>
    </row>
    <row r="24" spans="1:21" s="15" customFormat="1" ht="57" thickBot="1" x14ac:dyDescent="0.45">
      <c r="A24" s="1"/>
      <c r="B24" s="66"/>
      <c r="C24" s="67"/>
      <c r="D24" s="18" t="s">
        <v>53</v>
      </c>
      <c r="E24" s="19" t="s">
        <v>54</v>
      </c>
      <c r="F24" s="19" t="s">
        <v>55</v>
      </c>
      <c r="G24" s="19" t="s">
        <v>56</v>
      </c>
      <c r="H24" s="19" t="s">
        <v>57</v>
      </c>
      <c r="I24" s="20" t="s">
        <v>58</v>
      </c>
      <c r="J24" s="47" t="s">
        <v>59</v>
      </c>
      <c r="K24" s="47" t="s">
        <v>60</v>
      </c>
      <c r="L24" s="47" t="s">
        <v>61</v>
      </c>
      <c r="M24" s="47" t="s">
        <v>62</v>
      </c>
      <c r="N24" s="48" t="s">
        <v>63</v>
      </c>
      <c r="O24" s="1"/>
      <c r="P24" s="13" t="s">
        <v>331</v>
      </c>
      <c r="Q24" s="13">
        <v>35840</v>
      </c>
      <c r="R24" s="1"/>
      <c r="S24" s="1"/>
      <c r="T24" s="1"/>
      <c r="U24" s="1"/>
    </row>
    <row r="25" spans="1:21" s="15" customFormat="1" ht="38.25" customHeight="1" thickTop="1" x14ac:dyDescent="0.4">
      <c r="A25" s="1"/>
      <c r="B25" s="71" t="s">
        <v>128</v>
      </c>
      <c r="C25" s="21" t="s">
        <v>129</v>
      </c>
      <c r="D25" s="22">
        <v>90</v>
      </c>
      <c r="E25" s="23">
        <v>90</v>
      </c>
      <c r="F25" s="23">
        <v>90.5</v>
      </c>
      <c r="G25" s="23">
        <v>90.5</v>
      </c>
      <c r="H25" s="23">
        <v>91</v>
      </c>
      <c r="I25" s="24">
        <v>91</v>
      </c>
      <c r="J25" s="23">
        <v>91.5</v>
      </c>
      <c r="K25" s="23">
        <v>91.5</v>
      </c>
      <c r="L25" s="23">
        <v>92</v>
      </c>
      <c r="M25" s="23">
        <v>92</v>
      </c>
      <c r="N25" s="25">
        <v>92.5</v>
      </c>
      <c r="O25" s="1"/>
      <c r="P25" s="13" t="s">
        <v>20</v>
      </c>
      <c r="Q25" s="13">
        <v>29000</v>
      </c>
      <c r="R25" s="1"/>
      <c r="S25" s="1"/>
      <c r="T25" s="1"/>
      <c r="U25" s="1"/>
    </row>
    <row r="26" spans="1:21" s="15" customFormat="1" ht="38.25" customHeight="1" x14ac:dyDescent="0.4">
      <c r="A26" s="1"/>
      <c r="B26" s="71"/>
      <c r="C26" s="21" t="s">
        <v>130</v>
      </c>
      <c r="D26" s="22">
        <v>87.5</v>
      </c>
      <c r="E26" s="23">
        <v>87.5</v>
      </c>
      <c r="F26" s="23">
        <v>88</v>
      </c>
      <c r="G26" s="23">
        <v>88</v>
      </c>
      <c r="H26" s="23">
        <v>88.5</v>
      </c>
      <c r="I26" s="24">
        <v>88.5</v>
      </c>
      <c r="J26" s="23">
        <v>89</v>
      </c>
      <c r="K26" s="23">
        <v>89</v>
      </c>
      <c r="L26" s="23">
        <v>89.5</v>
      </c>
      <c r="M26" s="23">
        <v>89.5</v>
      </c>
      <c r="N26" s="25">
        <v>90</v>
      </c>
      <c r="O26" s="1"/>
      <c r="P26" s="13" t="s">
        <v>295</v>
      </c>
      <c r="Q26" s="13">
        <v>27507</v>
      </c>
      <c r="R26" s="1"/>
      <c r="S26" s="1"/>
      <c r="T26" s="1"/>
      <c r="U26" s="1"/>
    </row>
    <row r="27" spans="1:21" s="15" customFormat="1" ht="38.25" customHeight="1" x14ac:dyDescent="0.4">
      <c r="A27" s="1"/>
      <c r="B27" s="71"/>
      <c r="C27" s="21" t="s">
        <v>131</v>
      </c>
      <c r="D27" s="22">
        <v>85</v>
      </c>
      <c r="E27" s="23">
        <v>85</v>
      </c>
      <c r="F27" s="23">
        <v>85.5</v>
      </c>
      <c r="G27" s="23">
        <v>85.5</v>
      </c>
      <c r="H27" s="23">
        <v>86</v>
      </c>
      <c r="I27" s="24">
        <v>86</v>
      </c>
      <c r="J27" s="23">
        <v>86.5</v>
      </c>
      <c r="K27" s="23">
        <v>86.5</v>
      </c>
      <c r="L27" s="23">
        <v>87</v>
      </c>
      <c r="M27" s="23">
        <v>87</v>
      </c>
      <c r="N27" s="25">
        <v>87.5</v>
      </c>
      <c r="O27" s="1"/>
      <c r="P27" s="13" t="s">
        <v>145</v>
      </c>
      <c r="Q27" s="13">
        <v>26240</v>
      </c>
      <c r="R27" s="1"/>
      <c r="S27" s="1"/>
      <c r="T27" s="1"/>
      <c r="U27" s="1"/>
    </row>
    <row r="28" spans="1:21" s="15" customFormat="1" ht="38.25" customHeight="1" x14ac:dyDescent="0.4">
      <c r="A28" s="1"/>
      <c r="B28" s="71"/>
      <c r="C28" s="21" t="s">
        <v>69</v>
      </c>
      <c r="D28" s="22">
        <v>82.5</v>
      </c>
      <c r="E28" s="23">
        <v>82.5</v>
      </c>
      <c r="F28" s="23">
        <v>83</v>
      </c>
      <c r="G28" s="23">
        <v>83</v>
      </c>
      <c r="H28" s="23">
        <v>83.5</v>
      </c>
      <c r="I28" s="24">
        <v>83.5</v>
      </c>
      <c r="J28" s="23">
        <v>84</v>
      </c>
      <c r="K28" s="23">
        <v>84</v>
      </c>
      <c r="L28" s="23">
        <v>84.5</v>
      </c>
      <c r="M28" s="23">
        <v>84.5</v>
      </c>
      <c r="N28" s="25">
        <v>85</v>
      </c>
      <c r="O28" s="1"/>
      <c r="P28" s="13" t="s">
        <v>315</v>
      </c>
      <c r="Q28" s="13">
        <v>25762</v>
      </c>
      <c r="R28" s="1"/>
      <c r="S28" s="1"/>
      <c r="T28" s="1"/>
      <c r="U28" s="1"/>
    </row>
    <row r="29" spans="1:21" s="15" customFormat="1" ht="38.25" customHeight="1" x14ac:dyDescent="0.4">
      <c r="A29" s="1"/>
      <c r="B29" s="71"/>
      <c r="C29" s="26" t="s">
        <v>70</v>
      </c>
      <c r="D29" s="22">
        <v>80</v>
      </c>
      <c r="E29" s="23">
        <v>80</v>
      </c>
      <c r="F29" s="23">
        <v>80.5</v>
      </c>
      <c r="G29" s="23">
        <v>80.5</v>
      </c>
      <c r="H29" s="23">
        <v>81</v>
      </c>
      <c r="I29" s="24">
        <v>81</v>
      </c>
      <c r="J29" s="23">
        <v>81.5</v>
      </c>
      <c r="K29" s="23">
        <v>81.5</v>
      </c>
      <c r="L29" s="23">
        <v>82</v>
      </c>
      <c r="M29" s="23">
        <v>82</v>
      </c>
      <c r="N29" s="25">
        <v>82.5</v>
      </c>
      <c r="O29" s="1"/>
      <c r="P29" s="13" t="s">
        <v>197</v>
      </c>
      <c r="Q29" s="13">
        <v>22811</v>
      </c>
      <c r="R29" s="1"/>
      <c r="S29" s="1"/>
      <c r="T29" s="1"/>
      <c r="U29" s="1"/>
    </row>
    <row r="30" spans="1:21" s="15" customFormat="1" ht="38.25" customHeight="1" x14ac:dyDescent="0.4">
      <c r="A30" s="1"/>
      <c r="B30" s="71"/>
      <c r="C30" s="26" t="s">
        <v>71</v>
      </c>
      <c r="D30" s="22">
        <v>77.5</v>
      </c>
      <c r="E30" s="23">
        <v>77.5</v>
      </c>
      <c r="F30" s="23">
        <v>78</v>
      </c>
      <c r="G30" s="23">
        <v>78</v>
      </c>
      <c r="H30" s="23">
        <v>78.5</v>
      </c>
      <c r="I30" s="24">
        <v>78.5</v>
      </c>
      <c r="J30" s="23">
        <v>79</v>
      </c>
      <c r="K30" s="23">
        <v>79</v>
      </c>
      <c r="L30" s="23">
        <v>79.5</v>
      </c>
      <c r="M30" s="23">
        <v>79.5</v>
      </c>
      <c r="N30" s="25">
        <v>80</v>
      </c>
      <c r="O30" s="1"/>
      <c r="P30" s="13" t="s">
        <v>246</v>
      </c>
      <c r="Q30" s="13">
        <v>21917</v>
      </c>
      <c r="R30" s="1"/>
      <c r="S30" s="1"/>
      <c r="T30" s="1"/>
      <c r="U30" s="1"/>
    </row>
    <row r="31" spans="1:21" s="15" customFormat="1" ht="38.25" customHeight="1" x14ac:dyDescent="0.4">
      <c r="A31" s="1"/>
      <c r="B31" s="71"/>
      <c r="C31" s="26" t="s">
        <v>72</v>
      </c>
      <c r="D31" s="27">
        <v>75</v>
      </c>
      <c r="E31" s="28">
        <v>75</v>
      </c>
      <c r="F31" s="28">
        <v>75.5</v>
      </c>
      <c r="G31" s="28">
        <v>75.5</v>
      </c>
      <c r="H31" s="28">
        <v>76</v>
      </c>
      <c r="I31" s="29">
        <v>76</v>
      </c>
      <c r="J31" s="28">
        <v>76.5</v>
      </c>
      <c r="K31" s="28">
        <v>76.5</v>
      </c>
      <c r="L31" s="28">
        <v>77</v>
      </c>
      <c r="M31" s="28">
        <v>77</v>
      </c>
      <c r="N31" s="30">
        <v>77.5</v>
      </c>
      <c r="O31" s="1"/>
      <c r="P31" s="13" t="s">
        <v>216</v>
      </c>
      <c r="Q31" s="13">
        <v>21469</v>
      </c>
      <c r="R31" s="1"/>
      <c r="S31" s="1"/>
      <c r="T31" s="1"/>
      <c r="U31" s="1"/>
    </row>
    <row r="32" spans="1:21" s="15" customFormat="1" ht="38.25" customHeight="1" thickBot="1" x14ac:dyDescent="0.45">
      <c r="A32" s="1"/>
      <c r="B32" s="72"/>
      <c r="C32" s="31" t="s">
        <v>186</v>
      </c>
      <c r="D32" s="32">
        <v>72.5</v>
      </c>
      <c r="E32" s="33">
        <v>72.5</v>
      </c>
      <c r="F32" s="33">
        <v>73</v>
      </c>
      <c r="G32" s="33">
        <v>73</v>
      </c>
      <c r="H32" s="33">
        <v>73.5</v>
      </c>
      <c r="I32" s="34">
        <v>73.5</v>
      </c>
      <c r="J32" s="33">
        <v>74</v>
      </c>
      <c r="K32" s="33">
        <v>74</v>
      </c>
      <c r="L32" s="33">
        <v>74.5</v>
      </c>
      <c r="M32" s="33">
        <v>74.5</v>
      </c>
      <c r="N32" s="35">
        <v>75</v>
      </c>
      <c r="O32" s="1"/>
      <c r="P32" s="13" t="s">
        <v>165</v>
      </c>
      <c r="Q32" s="13">
        <v>17185</v>
      </c>
      <c r="R32" s="1"/>
      <c r="S32" s="1"/>
      <c r="T32" s="1"/>
      <c r="U32" s="1"/>
    </row>
    <row r="33" spans="1:21" s="15" customFormat="1" ht="5.25" customHeight="1" x14ac:dyDescent="0.4">
      <c r="A33" s="1"/>
      <c r="B33" s="1"/>
      <c r="C33" s="17"/>
      <c r="D33" s="17"/>
      <c r="E33" s="17"/>
      <c r="F33" s="17"/>
      <c r="G33" s="17"/>
      <c r="H33" s="17"/>
      <c r="I33" s="17"/>
      <c r="J33" s="17"/>
      <c r="K33" s="17"/>
      <c r="L33" s="17"/>
      <c r="M33" s="17"/>
      <c r="N33" s="17"/>
      <c r="O33" s="1"/>
      <c r="P33" s="13" t="s">
        <v>239</v>
      </c>
      <c r="Q33" s="13">
        <v>16577</v>
      </c>
      <c r="R33" s="1"/>
      <c r="S33" s="1"/>
      <c r="T33" s="1"/>
      <c r="U33" s="1"/>
    </row>
    <row r="34" spans="1:21" s="15" customFormat="1" x14ac:dyDescent="0.4">
      <c r="A34" s="1"/>
      <c r="B34" s="50" t="s">
        <v>74</v>
      </c>
      <c r="C34" s="17"/>
      <c r="D34" s="17"/>
      <c r="E34" s="17"/>
      <c r="F34" s="17"/>
      <c r="G34" s="17"/>
      <c r="H34" s="17"/>
      <c r="I34" s="17"/>
      <c r="J34" s="17"/>
      <c r="K34" s="17"/>
      <c r="L34" s="17"/>
      <c r="M34" s="17"/>
      <c r="N34" s="17"/>
      <c r="O34" s="1"/>
      <c r="P34" s="13" t="s">
        <v>112</v>
      </c>
      <c r="Q34" s="13">
        <v>12574</v>
      </c>
      <c r="R34" s="1"/>
      <c r="S34" s="1"/>
      <c r="T34" s="1"/>
      <c r="U34" s="1"/>
    </row>
    <row r="35" spans="1:21" s="15" customFormat="1" x14ac:dyDescent="0.4">
      <c r="A35" s="1"/>
      <c r="B35" s="17" t="s">
        <v>80</v>
      </c>
      <c r="C35" s="17"/>
      <c r="D35" s="17"/>
      <c r="E35" s="17"/>
      <c r="F35" s="17"/>
      <c r="G35" s="17"/>
      <c r="H35" s="17"/>
      <c r="I35" s="17"/>
      <c r="J35" s="17"/>
      <c r="K35" s="17"/>
      <c r="L35" s="17"/>
      <c r="M35" s="17"/>
      <c r="N35" s="17"/>
      <c r="O35" s="1"/>
      <c r="P35" s="13" t="s">
        <v>251</v>
      </c>
      <c r="Q35" s="13">
        <v>11671</v>
      </c>
      <c r="R35" s="1"/>
      <c r="S35" s="1"/>
      <c r="T35" s="1"/>
      <c r="U35" s="1"/>
    </row>
    <row r="36" spans="1:21" s="15" customFormat="1" x14ac:dyDescent="0.4">
      <c r="A36" s="1"/>
      <c r="B36" s="51" t="s">
        <v>296</v>
      </c>
      <c r="C36" s="17"/>
      <c r="D36" s="17"/>
      <c r="E36" s="17"/>
      <c r="F36" s="17"/>
      <c r="G36" s="17"/>
      <c r="H36" s="17"/>
      <c r="I36" s="17"/>
      <c r="J36" s="17"/>
      <c r="K36" s="17"/>
      <c r="L36" s="17"/>
      <c r="M36" s="17"/>
      <c r="N36" s="17"/>
      <c r="O36" s="1"/>
      <c r="P36" s="13" t="s">
        <v>250</v>
      </c>
      <c r="Q36" s="13">
        <v>10381</v>
      </c>
      <c r="R36" s="1"/>
      <c r="S36" s="1"/>
      <c r="T36" s="1"/>
      <c r="U36" s="1"/>
    </row>
    <row r="37" spans="1:21" s="15" customFormat="1" x14ac:dyDescent="0.4">
      <c r="A37" s="1"/>
      <c r="B37" s="17"/>
      <c r="C37" s="17"/>
      <c r="D37" s="17"/>
      <c r="E37" s="17"/>
      <c r="F37" s="17"/>
      <c r="G37" s="17"/>
      <c r="H37" s="17"/>
      <c r="I37" s="17"/>
      <c r="J37" s="17"/>
      <c r="K37" s="17"/>
      <c r="L37" s="17"/>
      <c r="M37" s="17"/>
      <c r="N37" s="17"/>
      <c r="O37" s="1"/>
      <c r="P37" s="13" t="s">
        <v>224</v>
      </c>
      <c r="Q37" s="13">
        <v>9314</v>
      </c>
      <c r="R37" s="1"/>
      <c r="S37" s="1"/>
      <c r="T37" s="1"/>
      <c r="U37" s="1"/>
    </row>
    <row r="38" spans="1:21" s="15" customFormat="1" x14ac:dyDescent="0.4">
      <c r="A38" s="1"/>
      <c r="B38" s="17" t="s">
        <v>132</v>
      </c>
      <c r="C38" s="17"/>
      <c r="D38" s="17"/>
      <c r="E38" s="17"/>
      <c r="F38" s="17"/>
      <c r="G38" s="17"/>
      <c r="H38" s="17"/>
      <c r="I38" s="17"/>
      <c r="J38" s="17"/>
      <c r="K38" s="17"/>
      <c r="L38" s="17"/>
      <c r="M38" s="17"/>
      <c r="N38" s="17"/>
      <c r="O38" s="1"/>
      <c r="P38" s="13" t="s">
        <v>334</v>
      </c>
      <c r="Q38" s="13">
        <v>9081</v>
      </c>
      <c r="R38" s="1"/>
      <c r="S38" s="1"/>
      <c r="T38" s="1"/>
      <c r="U38" s="1"/>
    </row>
    <row r="39" spans="1:21" s="15" customFormat="1" x14ac:dyDescent="0.4">
      <c r="A39" s="1"/>
      <c r="B39" s="1"/>
      <c r="C39" s="1"/>
      <c r="D39" s="1"/>
      <c r="J39" s="1"/>
      <c r="K39" s="1"/>
      <c r="L39" s="1"/>
      <c r="M39" s="1"/>
      <c r="N39" s="1"/>
      <c r="O39" s="1"/>
      <c r="P39" s="13" t="s">
        <v>107</v>
      </c>
      <c r="Q39" s="13">
        <v>8846</v>
      </c>
      <c r="R39" s="1"/>
      <c r="S39" s="1"/>
      <c r="T39" s="1"/>
      <c r="U39" s="1"/>
    </row>
    <row r="40" spans="1:21" s="15" customFormat="1" x14ac:dyDescent="0.4">
      <c r="A40" s="1"/>
      <c r="B40" s="1"/>
      <c r="C40" s="1"/>
      <c r="D40" s="1"/>
      <c r="J40" s="1"/>
      <c r="K40" s="1"/>
      <c r="L40" s="1"/>
      <c r="M40" s="1"/>
      <c r="N40" s="1"/>
      <c r="O40" s="1"/>
      <c r="P40" s="13" t="s">
        <v>301</v>
      </c>
      <c r="Q40" s="13">
        <v>7815</v>
      </c>
      <c r="R40" s="1"/>
      <c r="S40" s="1"/>
      <c r="T40" s="1"/>
      <c r="U40" s="1"/>
    </row>
    <row r="41" spans="1:21" s="15" customFormat="1" x14ac:dyDescent="0.4">
      <c r="A41" s="1"/>
      <c r="B41" s="1"/>
      <c r="C41" s="1"/>
      <c r="D41" s="1"/>
      <c r="J41" s="1"/>
      <c r="K41" s="1"/>
      <c r="L41" s="1"/>
      <c r="M41" s="1"/>
      <c r="N41" s="1"/>
      <c r="O41" s="1"/>
      <c r="P41" s="13" t="s">
        <v>208</v>
      </c>
      <c r="Q41" s="13">
        <v>7443</v>
      </c>
      <c r="R41" s="1"/>
      <c r="S41" s="1"/>
      <c r="T41" s="1"/>
      <c r="U41" s="1"/>
    </row>
    <row r="42" spans="1:21" s="15" customFormat="1" x14ac:dyDescent="0.4">
      <c r="A42" s="1"/>
      <c r="B42" s="1"/>
      <c r="C42" s="1"/>
      <c r="D42" s="1"/>
      <c r="J42" s="1"/>
      <c r="K42" s="1"/>
      <c r="L42" s="1"/>
      <c r="M42" s="1"/>
      <c r="N42" s="1"/>
      <c r="O42" s="1"/>
      <c r="P42" s="13" t="s">
        <v>202</v>
      </c>
      <c r="Q42" s="13">
        <v>6982</v>
      </c>
      <c r="R42" s="1"/>
      <c r="S42" s="1"/>
      <c r="T42" s="1"/>
      <c r="U42" s="1"/>
    </row>
    <row r="43" spans="1:21" s="15" customFormat="1" x14ac:dyDescent="0.4">
      <c r="A43" s="1"/>
      <c r="B43" s="1"/>
      <c r="C43" s="1"/>
      <c r="D43" s="1"/>
      <c r="J43" s="1"/>
      <c r="K43" s="1"/>
      <c r="L43" s="1"/>
      <c r="M43" s="1"/>
      <c r="N43" s="1"/>
      <c r="O43" s="1"/>
      <c r="P43" s="13" t="s">
        <v>10</v>
      </c>
      <c r="Q43" s="13">
        <v>6520</v>
      </c>
      <c r="R43" s="1"/>
      <c r="S43" s="1"/>
      <c r="T43" s="1"/>
      <c r="U43" s="1"/>
    </row>
    <row r="44" spans="1:21" s="15" customFormat="1" x14ac:dyDescent="0.4">
      <c r="A44" s="1"/>
      <c r="B44" s="1"/>
      <c r="C44" s="1"/>
      <c r="D44" s="1"/>
      <c r="J44" s="1"/>
      <c r="K44" s="1"/>
      <c r="L44" s="1"/>
      <c r="M44" s="1"/>
      <c r="N44" s="1"/>
      <c r="O44" s="1"/>
      <c r="P44" s="13" t="s">
        <v>325</v>
      </c>
      <c r="Q44" s="13">
        <v>6515</v>
      </c>
      <c r="R44" s="1"/>
      <c r="S44" s="1"/>
      <c r="T44" s="1"/>
      <c r="U44" s="1"/>
    </row>
    <row r="45" spans="1:21" s="15" customFormat="1" x14ac:dyDescent="0.4">
      <c r="A45" s="1"/>
      <c r="B45" s="1"/>
      <c r="C45" s="1"/>
      <c r="D45" s="1"/>
      <c r="J45" s="1"/>
      <c r="K45" s="1"/>
      <c r="L45" s="1"/>
      <c r="M45" s="1"/>
      <c r="N45" s="1"/>
      <c r="O45" s="1"/>
      <c r="P45" s="13" t="s">
        <v>327</v>
      </c>
      <c r="Q45" s="13">
        <v>4750</v>
      </c>
      <c r="R45" s="1"/>
      <c r="S45" s="1"/>
      <c r="T45" s="1"/>
      <c r="U45" s="1"/>
    </row>
    <row r="46" spans="1:21" s="15" customFormat="1" x14ac:dyDescent="0.4">
      <c r="A46" s="1"/>
      <c r="B46" s="1"/>
      <c r="C46" s="1"/>
      <c r="D46" s="1"/>
      <c r="J46" s="1"/>
      <c r="K46" s="1"/>
      <c r="L46" s="1"/>
      <c r="M46" s="1"/>
      <c r="N46" s="1"/>
      <c r="O46" s="1"/>
      <c r="P46" s="13" t="s">
        <v>231</v>
      </c>
      <c r="Q46" s="13">
        <v>4581</v>
      </c>
      <c r="R46" s="1"/>
      <c r="S46" s="1"/>
      <c r="T46" s="1"/>
      <c r="U46" s="1"/>
    </row>
    <row r="47" spans="1:21" s="15" customFormat="1" x14ac:dyDescent="0.4">
      <c r="A47" s="1"/>
      <c r="B47" s="1"/>
      <c r="C47" s="1"/>
      <c r="D47" s="1"/>
      <c r="J47" s="1"/>
      <c r="K47" s="1"/>
      <c r="L47" s="1"/>
      <c r="M47" s="1"/>
      <c r="N47" s="1"/>
      <c r="O47" s="1"/>
      <c r="P47" s="13" t="s">
        <v>167</v>
      </c>
      <c r="Q47" s="13">
        <v>4242</v>
      </c>
      <c r="R47" s="1"/>
      <c r="S47" s="1"/>
      <c r="T47" s="1"/>
      <c r="U47" s="1"/>
    </row>
    <row r="48" spans="1:21" s="15" customFormat="1" x14ac:dyDescent="0.4">
      <c r="A48" s="1"/>
      <c r="B48" s="1"/>
      <c r="C48" s="1"/>
      <c r="D48" s="1"/>
      <c r="J48" s="1"/>
      <c r="K48" s="1"/>
      <c r="L48" s="1"/>
      <c r="M48" s="1"/>
      <c r="N48" s="1"/>
      <c r="O48" s="1"/>
      <c r="P48" s="13" t="s">
        <v>225</v>
      </c>
      <c r="Q48" s="13">
        <v>3868</v>
      </c>
      <c r="R48" s="1"/>
      <c r="S48" s="1"/>
      <c r="T48" s="1"/>
      <c r="U48" s="1"/>
    </row>
    <row r="49" spans="1:21" s="15" customFormat="1" x14ac:dyDescent="0.4">
      <c r="A49" s="1"/>
      <c r="B49" s="1"/>
      <c r="C49" s="1"/>
      <c r="D49" s="1"/>
      <c r="J49" s="1"/>
      <c r="K49" s="1"/>
      <c r="L49" s="1"/>
      <c r="M49" s="1"/>
      <c r="N49" s="1"/>
      <c r="O49" s="1"/>
      <c r="P49" s="13" t="s">
        <v>226</v>
      </c>
      <c r="Q49" s="13">
        <v>3026</v>
      </c>
      <c r="R49" s="1"/>
      <c r="S49" s="1"/>
      <c r="T49" s="1"/>
      <c r="U49" s="1"/>
    </row>
    <row r="50" spans="1:21" s="15" customFormat="1" x14ac:dyDescent="0.4">
      <c r="A50" s="1"/>
      <c r="B50" s="1"/>
      <c r="C50" s="1"/>
      <c r="D50" s="1"/>
      <c r="J50" s="1"/>
      <c r="K50" s="1"/>
      <c r="L50" s="1"/>
      <c r="M50" s="1"/>
      <c r="N50" s="1"/>
      <c r="O50" s="1"/>
      <c r="P50" s="13" t="s">
        <v>219</v>
      </c>
      <c r="Q50" s="13">
        <v>3021</v>
      </c>
      <c r="R50" s="1"/>
      <c r="S50" s="1"/>
      <c r="T50" s="1"/>
      <c r="U50" s="1"/>
    </row>
    <row r="51" spans="1:21" s="15" customFormat="1" x14ac:dyDescent="0.4">
      <c r="A51" s="1"/>
      <c r="B51" s="1"/>
      <c r="C51" s="1"/>
      <c r="D51" s="1"/>
      <c r="J51" s="1"/>
      <c r="K51" s="1"/>
      <c r="L51" s="1"/>
      <c r="M51" s="1"/>
      <c r="N51" s="1"/>
      <c r="O51" s="1"/>
      <c r="P51" s="13" t="s">
        <v>253</v>
      </c>
      <c r="Q51" s="13">
        <v>2232</v>
      </c>
      <c r="R51" s="1"/>
      <c r="S51" s="1"/>
      <c r="T51" s="1"/>
      <c r="U51" s="1"/>
    </row>
    <row r="52" spans="1:21" s="15" customFormat="1" x14ac:dyDescent="0.4">
      <c r="A52" s="1"/>
      <c r="B52" s="1"/>
      <c r="C52" s="1"/>
      <c r="D52" s="1"/>
      <c r="J52" s="1"/>
      <c r="K52" s="1"/>
      <c r="L52" s="1"/>
      <c r="M52" s="1"/>
      <c r="N52" s="1"/>
      <c r="O52" s="1"/>
      <c r="P52" s="13" t="s">
        <v>303</v>
      </c>
      <c r="Q52" s="13">
        <v>2111</v>
      </c>
      <c r="R52" s="1"/>
      <c r="S52" s="1"/>
      <c r="T52" s="1"/>
      <c r="U52" s="1"/>
    </row>
    <row r="53" spans="1:21" x14ac:dyDescent="0.4">
      <c r="P53" s="13" t="s">
        <v>308</v>
      </c>
      <c r="Q53" s="13">
        <v>1770</v>
      </c>
    </row>
    <row r="54" spans="1:21" x14ac:dyDescent="0.4">
      <c r="P54" s="13" t="s">
        <v>314</v>
      </c>
      <c r="Q54" s="13">
        <v>1723</v>
      </c>
    </row>
    <row r="55" spans="1:21" x14ac:dyDescent="0.4">
      <c r="P55" s="13" t="s">
        <v>247</v>
      </c>
      <c r="Q55" s="13">
        <v>1572</v>
      </c>
    </row>
    <row r="56" spans="1:21" x14ac:dyDescent="0.4">
      <c r="P56" s="13" t="s">
        <v>17</v>
      </c>
      <c r="Q56" s="13">
        <v>1536</v>
      </c>
    </row>
    <row r="57" spans="1:21" x14ac:dyDescent="0.4">
      <c r="P57" s="13" t="s">
        <v>176</v>
      </c>
      <c r="Q57" s="13">
        <v>1525</v>
      </c>
    </row>
    <row r="58" spans="1:21" x14ac:dyDescent="0.4">
      <c r="P58" s="13" t="s">
        <v>46</v>
      </c>
      <c r="Q58" s="13">
        <v>1471</v>
      </c>
    </row>
    <row r="59" spans="1:21" x14ac:dyDescent="0.4">
      <c r="P59" s="13" t="s">
        <v>97</v>
      </c>
      <c r="Q59" s="13">
        <v>1350</v>
      </c>
    </row>
    <row r="60" spans="1:21" x14ac:dyDescent="0.4">
      <c r="P60" s="13" t="s">
        <v>168</v>
      </c>
      <c r="Q60" s="13">
        <v>1086</v>
      </c>
    </row>
    <row r="61" spans="1:21" x14ac:dyDescent="0.4">
      <c r="P61" s="13" t="s">
        <v>84</v>
      </c>
      <c r="Q61" s="13">
        <v>1000</v>
      </c>
    </row>
    <row r="62" spans="1:21" x14ac:dyDescent="0.4">
      <c r="P62" s="13" t="s">
        <v>234</v>
      </c>
      <c r="Q62" s="13">
        <v>962</v>
      </c>
    </row>
    <row r="63" spans="1:21" x14ac:dyDescent="0.4">
      <c r="P63" s="13" t="s">
        <v>85</v>
      </c>
      <c r="Q63" s="13">
        <v>780</v>
      </c>
    </row>
    <row r="64" spans="1:21" x14ac:dyDescent="0.4">
      <c r="P64" s="13" t="s">
        <v>335</v>
      </c>
      <c r="Q64" s="13">
        <v>622</v>
      </c>
    </row>
    <row r="65" spans="16:17" x14ac:dyDescent="0.4">
      <c r="P65" s="13" t="s">
        <v>153</v>
      </c>
      <c r="Q65" s="13">
        <v>460</v>
      </c>
    </row>
    <row r="66" spans="16:17" x14ac:dyDescent="0.4">
      <c r="P66" s="13" t="s">
        <v>302</v>
      </c>
      <c r="Q66" s="13">
        <v>401</v>
      </c>
    </row>
    <row r="67" spans="16:17" x14ac:dyDescent="0.4">
      <c r="P67" s="13" t="s">
        <v>25</v>
      </c>
      <c r="Q67" s="13">
        <v>301</v>
      </c>
    </row>
    <row r="68" spans="16:17" x14ac:dyDescent="0.4">
      <c r="P68" s="13" t="s">
        <v>266</v>
      </c>
      <c r="Q68" s="13">
        <v>280</v>
      </c>
    </row>
    <row r="69" spans="16:17" x14ac:dyDescent="0.4">
      <c r="P69" s="13" t="s">
        <v>16</v>
      </c>
      <c r="Q69" s="13">
        <v>252</v>
      </c>
    </row>
    <row r="70" spans="16:17" x14ac:dyDescent="0.4">
      <c r="P70" s="13" t="s">
        <v>337</v>
      </c>
      <c r="Q70" s="13">
        <v>161</v>
      </c>
    </row>
    <row r="71" spans="16:17" x14ac:dyDescent="0.4">
      <c r="P71" s="13" t="s">
        <v>336</v>
      </c>
      <c r="Q71" s="13">
        <v>13</v>
      </c>
    </row>
    <row r="72" spans="16:17" x14ac:dyDescent="0.4">
      <c r="P72" s="13" t="s">
        <v>312</v>
      </c>
      <c r="Q72" s="13">
        <v>5</v>
      </c>
    </row>
  </sheetData>
  <sheetProtection algorithmName="SHA-512" hashValue="2z0eme4+IW8WMmtRBd8WlpcuG8AQEEahfCZZpXsDlguz95HCCiKiBcXWfoOsHoukZvsu1RolWWnMcyKefcEkkA==" saltValue="Gm+tsmk7Sg5BhJRVp9ggoQ==" spinCount="100000" sheet="1" objects="1" scenarios="1" selectLockedCells="1"/>
  <mergeCells count="11">
    <mergeCell ref="D8:E8"/>
    <mergeCell ref="F8:I8"/>
    <mergeCell ref="D9:E9"/>
    <mergeCell ref="F9:I9"/>
    <mergeCell ref="D15:E15"/>
    <mergeCell ref="F15:I15"/>
    <mergeCell ref="D16:E16"/>
    <mergeCell ref="F16:I16"/>
    <mergeCell ref="B23:C24"/>
    <mergeCell ref="D23:N23"/>
    <mergeCell ref="B25:B32"/>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42</vt:i4>
      </vt:variant>
    </vt:vector>
  </HeadingPairs>
  <TitlesOfParts>
    <vt:vector size="42" baseType="lpstr">
      <vt:lpstr>2023年6月配信分</vt:lpstr>
      <vt:lpstr>2023年5月配信分</vt:lpstr>
      <vt:lpstr>2023年4月配信分</vt:lpstr>
      <vt:lpstr>2023年3月配信分</vt:lpstr>
      <vt:lpstr>2023年2月配信分</vt:lpstr>
      <vt:lpstr>2023年1月配信分</vt:lpstr>
      <vt:lpstr>2022年12月配信分</vt:lpstr>
      <vt:lpstr>2022年11月配信分</vt:lpstr>
      <vt:lpstr>2022年10月配信分</vt:lpstr>
      <vt:lpstr>2022年9月配信分</vt:lpstr>
      <vt:lpstr>2022年8月配信分</vt:lpstr>
      <vt:lpstr>2022年7月配信分</vt:lpstr>
      <vt:lpstr>2022年6月配信分</vt:lpstr>
      <vt:lpstr>2022年5月配信分</vt:lpstr>
      <vt:lpstr>2022年4月配信分</vt:lpstr>
      <vt:lpstr>2022年3月配信分</vt:lpstr>
      <vt:lpstr>2022年2月配信分</vt:lpstr>
      <vt:lpstr>2022年1月配信分</vt:lpstr>
      <vt:lpstr>2021年12月配信分</vt:lpstr>
      <vt:lpstr>2021年11月配信分</vt:lpstr>
      <vt:lpstr>2021年10月配信分</vt:lpstr>
      <vt:lpstr>2021年9月配信分</vt:lpstr>
      <vt:lpstr>2021年8月配信分</vt:lpstr>
      <vt:lpstr>2021年7月配信分</vt:lpstr>
      <vt:lpstr>2021年6月配信分</vt:lpstr>
      <vt:lpstr>2021年5月配信分</vt:lpstr>
      <vt:lpstr>2021年4月配信分</vt:lpstr>
      <vt:lpstr>2021年3月配信分</vt:lpstr>
      <vt:lpstr>2021年2月配信分</vt:lpstr>
      <vt:lpstr>2021年1月配信分</vt:lpstr>
      <vt:lpstr>2020年12月配信分</vt:lpstr>
      <vt:lpstr>2020年11月配信分</vt:lpstr>
      <vt:lpstr>2020年10月配信分</vt:lpstr>
      <vt:lpstr>2020年9月配信分</vt:lpstr>
      <vt:lpstr>2020年8月配信分</vt:lpstr>
      <vt:lpstr>2020年7月配信分</vt:lpstr>
      <vt:lpstr>2020年6月配信分</vt:lpstr>
      <vt:lpstr>2020年5月配信分</vt:lpstr>
      <vt:lpstr>2020年4月配信分</vt:lpstr>
      <vt:lpstr>2020年3月配信分</vt:lpstr>
      <vt:lpstr>2020年2月配信分</vt:lpstr>
      <vt:lpstr>2020年1月配信分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2019-12-28T00:36:05Z</dcterms:created>
  <dcterms:modified xsi:type="dcterms:W3CDTF">2023-06-13T13:54:42Z</dcterms:modified>
</cp:coreProperties>
</file>